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asquez\Desktop\BOLETIN ANUAL 2021 FINAL PARA SUBIR A LA WEB\BOLETÍN SIN MEMBRETE\"/>
    </mc:Choice>
  </mc:AlternateContent>
  <bookViews>
    <workbookView xWindow="0" yWindow="0" windowWidth="28800" windowHeight="12135"/>
  </bookViews>
  <sheets>
    <sheet name="cuadro 9" sheetId="3" r:id="rId1"/>
  </sheets>
  <definedNames>
    <definedName name="_xlnm.Print_Area" localSheetId="0">'cuadro 9'!$A$1:$F$299</definedName>
    <definedName name="_xlnm.Print_Titles" localSheetId="0">'cuadro 9'!$1:$7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3" l="1"/>
  <c r="D161" i="3"/>
  <c r="E161" i="3"/>
  <c r="F161" i="3"/>
  <c r="B162" i="3"/>
  <c r="B163" i="3"/>
  <c r="B164" i="3"/>
  <c r="C165" i="3"/>
  <c r="D165" i="3"/>
  <c r="E165" i="3"/>
  <c r="F165" i="3"/>
  <c r="B166" i="3"/>
  <c r="B167" i="3"/>
  <c r="B168" i="3"/>
  <c r="C170" i="3"/>
  <c r="C169" i="3" s="1"/>
  <c r="D170" i="3"/>
  <c r="E170" i="3"/>
  <c r="F170" i="3"/>
  <c r="F169" i="3" s="1"/>
  <c r="B171" i="3"/>
  <c r="B172" i="3"/>
  <c r="C173" i="3"/>
  <c r="D173" i="3"/>
  <c r="E173" i="3"/>
  <c r="F173" i="3"/>
  <c r="B174" i="3"/>
  <c r="B173" i="3" s="1"/>
  <c r="C178" i="3"/>
  <c r="D178" i="3"/>
  <c r="E178" i="3"/>
  <c r="F178" i="3"/>
  <c r="C179" i="3"/>
  <c r="D179" i="3"/>
  <c r="E179" i="3"/>
  <c r="E177" i="3" s="1"/>
  <c r="F179" i="3"/>
  <c r="F177" i="3" s="1"/>
  <c r="C180" i="3"/>
  <c r="D180" i="3"/>
  <c r="E180" i="3"/>
  <c r="F180" i="3"/>
  <c r="C182" i="3"/>
  <c r="D182" i="3"/>
  <c r="E182" i="3"/>
  <c r="F182" i="3"/>
  <c r="C183" i="3"/>
  <c r="D183" i="3"/>
  <c r="E183" i="3"/>
  <c r="F183" i="3"/>
  <c r="B183" i="3" s="1"/>
  <c r="C184" i="3"/>
  <c r="D184" i="3"/>
  <c r="E184" i="3"/>
  <c r="F184" i="3"/>
  <c r="C185" i="3"/>
  <c r="D185" i="3"/>
  <c r="E185" i="3"/>
  <c r="F185" i="3"/>
  <c r="C186" i="3"/>
  <c r="D186" i="3"/>
  <c r="E186" i="3"/>
  <c r="F186" i="3"/>
  <c r="C187" i="3"/>
  <c r="D187" i="3"/>
  <c r="E187" i="3"/>
  <c r="F187" i="3"/>
  <c r="C188" i="3"/>
  <c r="D188" i="3"/>
  <c r="E188" i="3"/>
  <c r="F188" i="3"/>
  <c r="C191" i="3"/>
  <c r="C190" i="3" s="1"/>
  <c r="C189" i="3" s="1"/>
  <c r="D191" i="3"/>
  <c r="D190" i="3" s="1"/>
  <c r="D189" i="3" s="1"/>
  <c r="E191" i="3"/>
  <c r="E190" i="3" s="1"/>
  <c r="E189" i="3" s="1"/>
  <c r="F191" i="3"/>
  <c r="F190" i="3" s="1"/>
  <c r="F189" i="3" s="1"/>
  <c r="B192" i="3"/>
  <c r="B193" i="3"/>
  <c r="B194" i="3"/>
  <c r="B186" i="3" l="1"/>
  <c r="B170" i="3"/>
  <c r="E160" i="3"/>
  <c r="E169" i="3"/>
  <c r="D181" i="3"/>
  <c r="D169" i="3"/>
  <c r="B169" i="3" s="1"/>
  <c r="D160" i="3"/>
  <c r="D159" i="3" s="1"/>
  <c r="C160" i="3"/>
  <c r="B160" i="3" s="1"/>
  <c r="B159" i="3" s="1"/>
  <c r="B161" i="3"/>
  <c r="B179" i="3"/>
  <c r="B165" i="3"/>
  <c r="F160" i="3"/>
  <c r="F159" i="3" s="1"/>
  <c r="B182" i="3"/>
  <c r="B181" i="3" s="1"/>
  <c r="C181" i="3"/>
  <c r="E159" i="3"/>
  <c r="E176" i="3"/>
  <c r="B191" i="3"/>
  <c r="B185" i="3"/>
  <c r="B187" i="3"/>
  <c r="B188" i="3"/>
  <c r="F181" i="3"/>
  <c r="F176" i="3" s="1"/>
  <c r="B180" i="3"/>
  <c r="B177" i="3" s="1"/>
  <c r="C177" i="3"/>
  <c r="C176" i="3" s="1"/>
  <c r="B184" i="3"/>
  <c r="B190" i="3"/>
  <c r="B189" i="3" s="1"/>
  <c r="E181" i="3"/>
  <c r="B178" i="3"/>
  <c r="D177" i="3"/>
  <c r="D176" i="3" s="1"/>
  <c r="C159" i="3" l="1"/>
  <c r="B176" i="3"/>
  <c r="C27" i="3"/>
  <c r="D27" i="3"/>
  <c r="E27" i="3"/>
  <c r="F27" i="3"/>
  <c r="C28" i="3"/>
  <c r="D28" i="3"/>
  <c r="E28" i="3"/>
  <c r="F28" i="3"/>
  <c r="C30" i="3"/>
  <c r="D30" i="3"/>
  <c r="E30" i="3"/>
  <c r="F30" i="3"/>
  <c r="C31" i="3"/>
  <c r="D31" i="3"/>
  <c r="E31" i="3"/>
  <c r="F31" i="3"/>
  <c r="C32" i="3"/>
  <c r="D32" i="3"/>
  <c r="E32" i="3"/>
  <c r="F32" i="3"/>
  <c r="C41" i="3"/>
  <c r="C15" i="3" s="1"/>
  <c r="D41" i="3"/>
  <c r="D15" i="3" s="1"/>
  <c r="E41" i="3"/>
  <c r="E15" i="3" s="1"/>
  <c r="F41" i="3"/>
  <c r="F15" i="3" s="1"/>
  <c r="C43" i="3"/>
  <c r="D43" i="3"/>
  <c r="E43" i="3"/>
  <c r="F43" i="3"/>
  <c r="C44" i="3"/>
  <c r="C19" i="3" s="1"/>
  <c r="D44" i="3"/>
  <c r="D19" i="3" s="1"/>
  <c r="E44" i="3"/>
  <c r="E19" i="3" s="1"/>
  <c r="F44" i="3"/>
  <c r="F19" i="3" s="1"/>
  <c r="C45" i="3"/>
  <c r="D45" i="3"/>
  <c r="E45" i="3"/>
  <c r="F45" i="3"/>
  <c r="C46" i="3"/>
  <c r="D46" i="3"/>
  <c r="E46" i="3"/>
  <c r="F46" i="3"/>
  <c r="C47" i="3"/>
  <c r="D47" i="3"/>
  <c r="E47" i="3"/>
  <c r="F47" i="3"/>
  <c r="C52" i="3"/>
  <c r="D52" i="3"/>
  <c r="E52" i="3"/>
  <c r="F52" i="3"/>
  <c r="C55" i="3"/>
  <c r="D55" i="3"/>
  <c r="E55" i="3"/>
  <c r="F55" i="3"/>
  <c r="C56" i="3"/>
  <c r="D56" i="3"/>
  <c r="E56" i="3"/>
  <c r="F56" i="3"/>
  <c r="C57" i="3"/>
  <c r="D57" i="3"/>
  <c r="E57" i="3"/>
  <c r="F57" i="3"/>
  <c r="C66" i="3"/>
  <c r="D66" i="3"/>
  <c r="E66" i="3"/>
  <c r="F66" i="3"/>
  <c r="C67" i="3"/>
  <c r="D67" i="3"/>
  <c r="E67" i="3"/>
  <c r="F67" i="3"/>
  <c r="C68" i="3"/>
  <c r="D68" i="3"/>
  <c r="E68" i="3"/>
  <c r="F68" i="3"/>
  <c r="C72" i="3"/>
  <c r="D72" i="3"/>
  <c r="E72" i="3"/>
  <c r="F72" i="3"/>
  <c r="C74" i="3"/>
  <c r="D74" i="3"/>
  <c r="E74" i="3"/>
  <c r="F74" i="3"/>
  <c r="C75" i="3"/>
  <c r="D75" i="3"/>
  <c r="E75" i="3"/>
  <c r="F75" i="3"/>
  <c r="C76" i="3"/>
  <c r="C17" i="3" s="1"/>
  <c r="D76" i="3"/>
  <c r="D17" i="3" s="1"/>
  <c r="E76" i="3"/>
  <c r="E17" i="3" s="1"/>
  <c r="F76" i="3"/>
  <c r="F17" i="3" s="1"/>
  <c r="C77" i="3"/>
  <c r="D77" i="3"/>
  <c r="E77" i="3"/>
  <c r="F77" i="3"/>
  <c r="C78" i="3"/>
  <c r="D78" i="3"/>
  <c r="E78" i="3"/>
  <c r="F78" i="3"/>
  <c r="E22" i="3" l="1"/>
  <c r="F22" i="3"/>
  <c r="E20" i="3"/>
  <c r="F21" i="3"/>
  <c r="E21" i="3"/>
  <c r="D22" i="3"/>
  <c r="D20" i="3"/>
  <c r="D21" i="3"/>
  <c r="C22" i="3"/>
  <c r="C20" i="3"/>
  <c r="C21" i="3"/>
  <c r="F20" i="3"/>
  <c r="C83" i="3"/>
  <c r="D83" i="3"/>
  <c r="E83" i="3"/>
  <c r="F83" i="3"/>
  <c r="C84" i="3"/>
  <c r="D84" i="3"/>
  <c r="E84" i="3"/>
  <c r="F84" i="3"/>
  <c r="C86" i="3"/>
  <c r="D86" i="3"/>
  <c r="E86" i="3"/>
  <c r="F86" i="3"/>
  <c r="C87" i="3"/>
  <c r="D87" i="3"/>
  <c r="E87" i="3"/>
  <c r="F87" i="3"/>
  <c r="C88" i="3"/>
  <c r="D88" i="3"/>
  <c r="E88" i="3"/>
  <c r="F88" i="3"/>
  <c r="B122" i="3"/>
  <c r="C128" i="3"/>
  <c r="D128" i="3"/>
  <c r="E128" i="3"/>
  <c r="F128" i="3"/>
  <c r="C129" i="3"/>
  <c r="D129" i="3"/>
  <c r="E129" i="3"/>
  <c r="F129" i="3"/>
  <c r="C132" i="3"/>
  <c r="D132" i="3"/>
  <c r="E132" i="3"/>
  <c r="F132" i="3"/>
  <c r="C133" i="3"/>
  <c r="D133" i="3"/>
  <c r="E133" i="3"/>
  <c r="F133" i="3"/>
  <c r="C134" i="3"/>
  <c r="D134" i="3"/>
  <c r="E134" i="3"/>
  <c r="F134" i="3"/>
  <c r="D225" i="3"/>
  <c r="D224" i="3" s="1"/>
  <c r="C231" i="3"/>
  <c r="D231" i="3"/>
  <c r="E231" i="3"/>
  <c r="F231" i="3"/>
  <c r="C232" i="3"/>
  <c r="D232" i="3"/>
  <c r="E232" i="3"/>
  <c r="F232" i="3"/>
  <c r="C234" i="3"/>
  <c r="D234" i="3"/>
  <c r="E234" i="3"/>
  <c r="F234" i="3"/>
  <c r="C235" i="3"/>
  <c r="D235" i="3"/>
  <c r="E235" i="3"/>
  <c r="F235" i="3"/>
  <c r="C236" i="3"/>
  <c r="D236" i="3"/>
  <c r="E236" i="3"/>
  <c r="F236" i="3"/>
  <c r="C237" i="3"/>
  <c r="D237" i="3"/>
  <c r="E237" i="3"/>
  <c r="F237" i="3"/>
  <c r="C239" i="3"/>
  <c r="D239" i="3"/>
  <c r="E239" i="3"/>
  <c r="F239" i="3"/>
  <c r="C240" i="3"/>
  <c r="D240" i="3"/>
  <c r="E240" i="3"/>
  <c r="F240" i="3"/>
  <c r="C241" i="3"/>
  <c r="D241" i="3"/>
  <c r="E241" i="3"/>
  <c r="F241" i="3"/>
  <c r="C242" i="3"/>
  <c r="D242" i="3"/>
  <c r="E242" i="3"/>
  <c r="F242" i="3"/>
  <c r="C230" i="3" l="1"/>
  <c r="D230" i="3"/>
  <c r="E230" i="3"/>
  <c r="F230" i="3"/>
  <c r="D221" i="3" l="1"/>
  <c r="C127" i="3" l="1"/>
  <c r="D127" i="3"/>
  <c r="E127" i="3"/>
  <c r="F127" i="3"/>
  <c r="C26" i="3" l="1"/>
  <c r="D26" i="3"/>
  <c r="E26" i="3"/>
  <c r="F26" i="3"/>
  <c r="C36" i="3"/>
  <c r="D36" i="3"/>
  <c r="E36" i="3"/>
  <c r="F36" i="3"/>
  <c r="C37" i="3"/>
  <c r="D37" i="3"/>
  <c r="E37" i="3"/>
  <c r="F37" i="3"/>
  <c r="C38" i="3"/>
  <c r="D38" i="3"/>
  <c r="E38" i="3"/>
  <c r="F38" i="3"/>
  <c r="C40" i="3"/>
  <c r="D40" i="3"/>
  <c r="E40" i="3"/>
  <c r="F40" i="3"/>
  <c r="C42" i="3"/>
  <c r="C16" i="3" s="1"/>
  <c r="D42" i="3"/>
  <c r="D16" i="3" s="1"/>
  <c r="E42" i="3"/>
  <c r="E16" i="3" s="1"/>
  <c r="F42" i="3"/>
  <c r="F16" i="3" s="1"/>
  <c r="C50" i="3"/>
  <c r="D50" i="3"/>
  <c r="E50" i="3"/>
  <c r="F50" i="3"/>
  <c r="C51" i="3"/>
  <c r="D51" i="3"/>
  <c r="E51" i="3"/>
  <c r="F51" i="3"/>
  <c r="C54" i="3"/>
  <c r="D54" i="3"/>
  <c r="E54" i="3"/>
  <c r="F54" i="3"/>
  <c r="F73" i="3"/>
  <c r="C73" i="3"/>
  <c r="F71" i="3"/>
  <c r="E71" i="3"/>
  <c r="D71" i="3"/>
  <c r="C71" i="3"/>
  <c r="F65" i="3"/>
  <c r="E65" i="3"/>
  <c r="D65" i="3"/>
  <c r="C65" i="3"/>
  <c r="F63" i="3"/>
  <c r="E63" i="3"/>
  <c r="D63" i="3"/>
  <c r="C63" i="3"/>
  <c r="F62" i="3"/>
  <c r="E62" i="3"/>
  <c r="D62" i="3"/>
  <c r="C62" i="3"/>
  <c r="F61" i="3"/>
  <c r="E61" i="3"/>
  <c r="D61" i="3"/>
  <c r="C61" i="3"/>
  <c r="B292" i="3"/>
  <c r="B291" i="3"/>
  <c r="B290" i="3"/>
  <c r="B289" i="3"/>
  <c r="B288" i="3"/>
  <c r="F287" i="3"/>
  <c r="E287" i="3"/>
  <c r="D287" i="3"/>
  <c r="C287" i="3"/>
  <c r="B286" i="3"/>
  <c r="B285" i="3"/>
  <c r="F284" i="3"/>
  <c r="E284" i="3"/>
  <c r="D284" i="3"/>
  <c r="C284" i="3"/>
  <c r="B282" i="3"/>
  <c r="B281" i="3"/>
  <c r="B280" i="3"/>
  <c r="F279" i="3"/>
  <c r="E279" i="3"/>
  <c r="D279" i="3"/>
  <c r="C279" i="3"/>
  <c r="B278" i="3"/>
  <c r="B277" i="3"/>
  <c r="B276" i="3"/>
  <c r="F275" i="3"/>
  <c r="E275" i="3"/>
  <c r="D275" i="3"/>
  <c r="C275" i="3"/>
  <c r="B272" i="3"/>
  <c r="B271" i="3"/>
  <c r="F270" i="3"/>
  <c r="E270" i="3"/>
  <c r="D270" i="3"/>
  <c r="C270" i="3"/>
  <c r="B269" i="3"/>
  <c r="B268" i="3"/>
  <c r="B267" i="3"/>
  <c r="F266" i="3"/>
  <c r="E266" i="3"/>
  <c r="D266" i="3"/>
  <c r="C266" i="3"/>
  <c r="B264" i="3"/>
  <c r="B263" i="3"/>
  <c r="B262" i="3"/>
  <c r="B261" i="3"/>
  <c r="B260" i="3"/>
  <c r="B259" i="3"/>
  <c r="B258" i="3"/>
  <c r="B257" i="3"/>
  <c r="F256" i="3"/>
  <c r="E256" i="3"/>
  <c r="D256" i="3"/>
  <c r="C256" i="3"/>
  <c r="B255" i="3"/>
  <c r="B254" i="3"/>
  <c r="B253" i="3"/>
  <c r="F252" i="3"/>
  <c r="E252" i="3"/>
  <c r="D252" i="3"/>
  <c r="C252" i="3"/>
  <c r="B249" i="3"/>
  <c r="B248" i="3"/>
  <c r="F247" i="3"/>
  <c r="E247" i="3"/>
  <c r="D247" i="3"/>
  <c r="C247" i="3"/>
  <c r="B246" i="3"/>
  <c r="F245" i="3"/>
  <c r="E245" i="3"/>
  <c r="D245" i="3"/>
  <c r="C245" i="3"/>
  <c r="B242" i="3"/>
  <c r="B239" i="3"/>
  <c r="F238" i="3"/>
  <c r="E238" i="3"/>
  <c r="D238" i="3"/>
  <c r="C238" i="3"/>
  <c r="B230" i="3"/>
  <c r="B226" i="3"/>
  <c r="F225" i="3"/>
  <c r="F224" i="3" s="1"/>
  <c r="E225" i="3"/>
  <c r="E224" i="3" s="1"/>
  <c r="C225" i="3"/>
  <c r="C224" i="3" s="1"/>
  <c r="B223" i="3"/>
  <c r="B222" i="3"/>
  <c r="F221" i="3"/>
  <c r="E221" i="3"/>
  <c r="C221" i="3"/>
  <c r="B220" i="3"/>
  <c r="B219" i="3"/>
  <c r="B218" i="3"/>
  <c r="F217" i="3"/>
  <c r="E217" i="3"/>
  <c r="D217" i="3"/>
  <c r="D216" i="3" s="1"/>
  <c r="C217" i="3"/>
  <c r="B214" i="3"/>
  <c r="B213" i="3"/>
  <c r="F212" i="3"/>
  <c r="E212" i="3"/>
  <c r="D212" i="3"/>
  <c r="C212" i="3"/>
  <c r="B211" i="3"/>
  <c r="B210" i="3"/>
  <c r="F209" i="3"/>
  <c r="E209" i="3"/>
  <c r="D209" i="3"/>
  <c r="C209" i="3"/>
  <c r="B207" i="3"/>
  <c r="B206" i="3"/>
  <c r="B205" i="3"/>
  <c r="B204" i="3"/>
  <c r="B203" i="3"/>
  <c r="B202" i="3"/>
  <c r="F201" i="3"/>
  <c r="E201" i="3"/>
  <c r="D201" i="3"/>
  <c r="C201" i="3"/>
  <c r="B200" i="3"/>
  <c r="B199" i="3"/>
  <c r="B198" i="3"/>
  <c r="F197" i="3"/>
  <c r="E197" i="3"/>
  <c r="D197" i="3"/>
  <c r="C197" i="3"/>
  <c r="B158" i="3"/>
  <c r="F157" i="3"/>
  <c r="E157" i="3"/>
  <c r="D157" i="3"/>
  <c r="C157" i="3"/>
  <c r="B156" i="3"/>
  <c r="B155" i="3"/>
  <c r="F154" i="3"/>
  <c r="E154" i="3"/>
  <c r="D154" i="3"/>
  <c r="C154" i="3"/>
  <c r="B152" i="3"/>
  <c r="B151" i="3"/>
  <c r="B150" i="3"/>
  <c r="B149" i="3"/>
  <c r="F148" i="3"/>
  <c r="E148" i="3"/>
  <c r="D148" i="3"/>
  <c r="C148" i="3"/>
  <c r="B147" i="3"/>
  <c r="B146" i="3"/>
  <c r="B145" i="3"/>
  <c r="F144" i="3"/>
  <c r="E144" i="3"/>
  <c r="D144" i="3"/>
  <c r="C144" i="3"/>
  <c r="B141" i="3"/>
  <c r="F140" i="3"/>
  <c r="E140" i="3"/>
  <c r="D140" i="3"/>
  <c r="C140" i="3"/>
  <c r="B139" i="3"/>
  <c r="B138" i="3"/>
  <c r="F137" i="3"/>
  <c r="E137" i="3"/>
  <c r="D137" i="3"/>
  <c r="C137" i="3"/>
  <c r="F131" i="3"/>
  <c r="E131" i="3"/>
  <c r="D131" i="3"/>
  <c r="C131" i="3"/>
  <c r="F126" i="3"/>
  <c r="E126" i="3"/>
  <c r="D126" i="3"/>
  <c r="B128" i="3"/>
  <c r="B127" i="3"/>
  <c r="C109" i="3"/>
  <c r="D109" i="3"/>
  <c r="D105" i="3"/>
  <c r="D82" i="3"/>
  <c r="B92" i="3"/>
  <c r="F11" i="3" l="1"/>
  <c r="E11" i="3"/>
  <c r="D11" i="3"/>
  <c r="C11" i="3"/>
  <c r="B224" i="3"/>
  <c r="D35" i="3"/>
  <c r="C274" i="3"/>
  <c r="D229" i="3"/>
  <c r="D208" i="3"/>
  <c r="C208" i="3"/>
  <c r="E216" i="3"/>
  <c r="E215" i="3" s="1"/>
  <c r="E136" i="3"/>
  <c r="E135" i="3" s="1"/>
  <c r="F153" i="3"/>
  <c r="D265" i="3"/>
  <c r="C70" i="3"/>
  <c r="B137" i="3"/>
  <c r="B132" i="3"/>
  <c r="D136" i="3"/>
  <c r="D135" i="3" s="1"/>
  <c r="D196" i="3"/>
  <c r="F208" i="3"/>
  <c r="D73" i="3"/>
  <c r="F196" i="3"/>
  <c r="E229" i="3"/>
  <c r="C251" i="3"/>
  <c r="E153" i="3"/>
  <c r="B266" i="3"/>
  <c r="F143" i="3"/>
  <c r="C196" i="3"/>
  <c r="E208" i="3"/>
  <c r="D215" i="3"/>
  <c r="C265" i="3"/>
  <c r="F70" i="3"/>
  <c r="B235" i="3"/>
  <c r="F265" i="3"/>
  <c r="B270" i="3"/>
  <c r="C153" i="3"/>
  <c r="B197" i="3"/>
  <c r="B225" i="3"/>
  <c r="E283" i="3"/>
  <c r="E73" i="3"/>
  <c r="B144" i="3"/>
  <c r="D153" i="3"/>
  <c r="F60" i="3"/>
  <c r="B217" i="3"/>
  <c r="B252" i="3"/>
  <c r="B157" i="3"/>
  <c r="B212" i="3"/>
  <c r="D70" i="3"/>
  <c r="B140" i="3"/>
  <c r="B154" i="3"/>
  <c r="E196" i="3"/>
  <c r="B237" i="3"/>
  <c r="E70" i="3"/>
  <c r="B129" i="3"/>
  <c r="B126" i="3" s="1"/>
  <c r="C216" i="3"/>
  <c r="B245" i="3"/>
  <c r="F283" i="3"/>
  <c r="C283" i="3"/>
  <c r="B287" i="3"/>
  <c r="D283" i="3"/>
  <c r="B284" i="3"/>
  <c r="D274" i="3"/>
  <c r="C64" i="3"/>
  <c r="D64" i="3"/>
  <c r="E64" i="3"/>
  <c r="F274" i="3"/>
  <c r="B279" i="3"/>
  <c r="E274" i="3"/>
  <c r="B234" i="3"/>
  <c r="B275" i="3"/>
  <c r="C53" i="3"/>
  <c r="E265" i="3"/>
  <c r="C49" i="3"/>
  <c r="B231" i="3"/>
  <c r="B232" i="3"/>
  <c r="B241" i="3"/>
  <c r="B240" i="3"/>
  <c r="D233" i="3"/>
  <c r="E251" i="3"/>
  <c r="B236" i="3"/>
  <c r="D251" i="3"/>
  <c r="F251" i="3"/>
  <c r="B256" i="3"/>
  <c r="F229" i="3"/>
  <c r="F244" i="3"/>
  <c r="F243" i="3" s="1"/>
  <c r="F233" i="3"/>
  <c r="C244" i="3"/>
  <c r="C243" i="3" s="1"/>
  <c r="D244" i="3"/>
  <c r="D243" i="3" s="1"/>
  <c r="E244" i="3"/>
  <c r="E243" i="3" s="1"/>
  <c r="B247" i="3"/>
  <c r="C233" i="3"/>
  <c r="B238" i="3"/>
  <c r="F216" i="3"/>
  <c r="B221" i="3"/>
  <c r="B209" i="3"/>
  <c r="F39" i="3"/>
  <c r="B201" i="3"/>
  <c r="D39" i="3"/>
  <c r="B134" i="3"/>
  <c r="F64" i="3"/>
  <c r="C60" i="3"/>
  <c r="D60" i="3"/>
  <c r="E60" i="3"/>
  <c r="E53" i="3"/>
  <c r="D53" i="3"/>
  <c r="C39" i="3"/>
  <c r="E130" i="3"/>
  <c r="E125" i="3" s="1"/>
  <c r="B133" i="3"/>
  <c r="D130" i="3"/>
  <c r="D125" i="3" s="1"/>
  <c r="B148" i="3"/>
  <c r="C143" i="3"/>
  <c r="E143" i="3"/>
  <c r="E39" i="3"/>
  <c r="D143" i="3"/>
  <c r="B131" i="3"/>
  <c r="F35" i="3"/>
  <c r="E35" i="3"/>
  <c r="C130" i="3"/>
  <c r="C136" i="3"/>
  <c r="C135" i="3" s="1"/>
  <c r="F136" i="3"/>
  <c r="F135" i="3" s="1"/>
  <c r="F130" i="3"/>
  <c r="F125" i="3" s="1"/>
  <c r="F53" i="3"/>
  <c r="F49" i="3"/>
  <c r="E49" i="3"/>
  <c r="D49" i="3"/>
  <c r="C10" i="3"/>
  <c r="C35" i="3"/>
  <c r="E233" i="3"/>
  <c r="C229" i="3"/>
  <c r="B87" i="3"/>
  <c r="C126" i="3"/>
  <c r="D228" i="3" l="1"/>
  <c r="C273" i="3"/>
  <c r="C195" i="3"/>
  <c r="D195" i="3"/>
  <c r="C228" i="3"/>
  <c r="C215" i="3"/>
  <c r="C250" i="3"/>
  <c r="F142" i="3"/>
  <c r="E228" i="3"/>
  <c r="B208" i="3"/>
  <c r="D250" i="3"/>
  <c r="F215" i="3"/>
  <c r="E142" i="3"/>
  <c r="F195" i="3"/>
  <c r="B265" i="3"/>
  <c r="B153" i="3"/>
  <c r="C142" i="3"/>
  <c r="D142" i="3"/>
  <c r="B196" i="3"/>
  <c r="B229" i="3"/>
  <c r="B216" i="3"/>
  <c r="D273" i="3"/>
  <c r="E273" i="3"/>
  <c r="E195" i="3"/>
  <c r="E250" i="3"/>
  <c r="B283" i="3"/>
  <c r="B136" i="3"/>
  <c r="B135" i="3" s="1"/>
  <c r="B274" i="3"/>
  <c r="F250" i="3"/>
  <c r="F273" i="3"/>
  <c r="B233" i="3"/>
  <c r="F228" i="3"/>
  <c r="B251" i="3"/>
  <c r="B244" i="3"/>
  <c r="B243" i="3" s="1"/>
  <c r="B130" i="3"/>
  <c r="C125" i="3"/>
  <c r="B125" i="3" s="1"/>
  <c r="B143" i="3"/>
  <c r="B228" i="3" l="1"/>
  <c r="B195" i="3"/>
  <c r="B142" i="3"/>
  <c r="B250" i="3"/>
  <c r="B215" i="3"/>
  <c r="B273" i="3"/>
  <c r="B77" i="3"/>
  <c r="B76" i="3"/>
  <c r="B75" i="3"/>
  <c r="B68" i="3"/>
  <c r="B67" i="3"/>
  <c r="B66" i="3"/>
  <c r="B57" i="3"/>
  <c r="B55" i="3"/>
  <c r="B47" i="3"/>
  <c r="B46" i="3"/>
  <c r="B45" i="3"/>
  <c r="B43" i="3"/>
  <c r="B42" i="3"/>
  <c r="B41" i="3"/>
  <c r="B103" i="3"/>
  <c r="C91" i="3" l="1"/>
  <c r="B17" i="3" l="1"/>
  <c r="B15" i="3"/>
  <c r="B16" i="3"/>
  <c r="B62" i="3"/>
  <c r="B52" i="3"/>
  <c r="B51" i="3"/>
  <c r="B38" i="3"/>
  <c r="B37" i="3"/>
  <c r="B36" i="3"/>
  <c r="B106" i="3"/>
  <c r="B31" i="3"/>
  <c r="B123" i="3"/>
  <c r="B121" i="3" s="1"/>
  <c r="F121" i="3"/>
  <c r="F120" i="3" s="1"/>
  <c r="E121" i="3"/>
  <c r="E120" i="3" s="1"/>
  <c r="D121" i="3"/>
  <c r="D120" i="3" s="1"/>
  <c r="C121" i="3"/>
  <c r="C120" i="3" s="1"/>
  <c r="B78" i="3"/>
  <c r="B119" i="3"/>
  <c r="B117" i="3"/>
  <c r="B116" i="3"/>
  <c r="B115" i="3"/>
  <c r="F114" i="3"/>
  <c r="E114" i="3"/>
  <c r="D114" i="3"/>
  <c r="C114" i="3"/>
  <c r="B111" i="3"/>
  <c r="B110" i="3"/>
  <c r="B108" i="3"/>
  <c r="B107" i="3"/>
  <c r="F105" i="3"/>
  <c r="E105" i="3"/>
  <c r="C105" i="3"/>
  <c r="B102" i="3"/>
  <c r="B100" i="3"/>
  <c r="B99" i="3"/>
  <c r="B98" i="3"/>
  <c r="F97" i="3"/>
  <c r="E97" i="3"/>
  <c r="D97" i="3"/>
  <c r="C97" i="3"/>
  <c r="B94" i="3"/>
  <c r="D91" i="3"/>
  <c r="F91" i="3"/>
  <c r="E91" i="3"/>
  <c r="B32" i="3"/>
  <c r="B28" i="3"/>
  <c r="F82" i="3"/>
  <c r="E82" i="3"/>
  <c r="C82" i="3"/>
  <c r="C25" i="3" s="1"/>
  <c r="B120" i="3" l="1"/>
  <c r="B35" i="3"/>
  <c r="D34" i="3"/>
  <c r="D25" i="3"/>
  <c r="F25" i="3"/>
  <c r="B50" i="3"/>
  <c r="B49" i="3" s="1"/>
  <c r="B56" i="3"/>
  <c r="F118" i="3"/>
  <c r="B71" i="3"/>
  <c r="F101" i="3"/>
  <c r="E109" i="3"/>
  <c r="E104" i="3" s="1"/>
  <c r="F109" i="3"/>
  <c r="F104" i="3" s="1"/>
  <c r="D101" i="3"/>
  <c r="D48" i="3" s="1"/>
  <c r="D104" i="3"/>
  <c r="B72" i="3"/>
  <c r="B65" i="3"/>
  <c r="E93" i="3"/>
  <c r="E90" i="3" s="1"/>
  <c r="E89" i="3" s="1"/>
  <c r="E118" i="3"/>
  <c r="B114" i="3"/>
  <c r="B91" i="3"/>
  <c r="D118" i="3"/>
  <c r="D69" i="3" s="1"/>
  <c r="E101" i="3"/>
  <c r="B109" i="3"/>
  <c r="B105" i="3"/>
  <c r="B97" i="3"/>
  <c r="B101" i="3"/>
  <c r="B63" i="3"/>
  <c r="C104" i="3"/>
  <c r="B61" i="3"/>
  <c r="D59" i="3"/>
  <c r="F59" i="3"/>
  <c r="B40" i="3"/>
  <c r="C12" i="3"/>
  <c r="C118" i="3"/>
  <c r="B118" i="3"/>
  <c r="B82" i="3"/>
  <c r="B84" i="3"/>
  <c r="D81" i="3"/>
  <c r="C101" i="3"/>
  <c r="C81" i="3"/>
  <c r="D93" i="3"/>
  <c r="B88" i="3"/>
  <c r="F12" i="3"/>
  <c r="F18" i="3"/>
  <c r="E12" i="3"/>
  <c r="E81" i="3"/>
  <c r="E18" i="3"/>
  <c r="F81" i="3"/>
  <c r="B83" i="3"/>
  <c r="F93" i="3"/>
  <c r="B93" i="3"/>
  <c r="B26" i="3"/>
  <c r="C18" i="3"/>
  <c r="E25" i="3"/>
  <c r="E59" i="3"/>
  <c r="C93" i="3"/>
  <c r="C90" i="3" s="1"/>
  <c r="D12" i="3"/>
  <c r="D18" i="3"/>
  <c r="F10" i="3"/>
  <c r="D10" i="3"/>
  <c r="E10" i="3"/>
  <c r="B27" i="3"/>
  <c r="B12" i="3" l="1"/>
  <c r="C34" i="3"/>
  <c r="B44" i="3"/>
  <c r="B39" i="3" s="1"/>
  <c r="B10" i="3"/>
  <c r="C9" i="3"/>
  <c r="F113" i="3"/>
  <c r="F112" i="3" s="1"/>
  <c r="F29" i="3"/>
  <c r="F24" i="3" s="1"/>
  <c r="B60" i="3"/>
  <c r="F48" i="3"/>
  <c r="B64" i="3"/>
  <c r="D29" i="3"/>
  <c r="D24" i="3" s="1"/>
  <c r="B30" i="3"/>
  <c r="D96" i="3"/>
  <c r="D95" i="3" s="1"/>
  <c r="B22" i="3"/>
  <c r="F69" i="3"/>
  <c r="F58" i="3" s="1"/>
  <c r="B70" i="3"/>
  <c r="D113" i="3"/>
  <c r="D112" i="3" s="1"/>
  <c r="D14" i="3"/>
  <c r="F96" i="3"/>
  <c r="F95" i="3" s="1"/>
  <c r="E96" i="3"/>
  <c r="E95" i="3" s="1"/>
  <c r="E48" i="3"/>
  <c r="C96" i="3"/>
  <c r="C113" i="3"/>
  <c r="E85" i="3"/>
  <c r="E80" i="3" s="1"/>
  <c r="E113" i="3"/>
  <c r="E112" i="3" s="1"/>
  <c r="E69" i="3"/>
  <c r="E58" i="3" s="1"/>
  <c r="C85" i="3"/>
  <c r="C80" i="3" s="1"/>
  <c r="D9" i="3"/>
  <c r="B25" i="3"/>
  <c r="B104" i="3"/>
  <c r="F9" i="3"/>
  <c r="E9" i="3"/>
  <c r="D58" i="3"/>
  <c r="B81" i="3"/>
  <c r="F85" i="3"/>
  <c r="F80" i="3" s="1"/>
  <c r="F90" i="3"/>
  <c r="F89" i="3" s="1"/>
  <c r="D90" i="3"/>
  <c r="D89" i="3" s="1"/>
  <c r="D85" i="3"/>
  <c r="D80" i="3" s="1"/>
  <c r="B86" i="3"/>
  <c r="C59" i="3"/>
  <c r="F14" i="3"/>
  <c r="D33" i="3"/>
  <c r="D13" i="3" l="1"/>
  <c r="B96" i="3"/>
  <c r="C29" i="3"/>
  <c r="C24" i="3" s="1"/>
  <c r="C23" i="3" s="1"/>
  <c r="B95" i="3"/>
  <c r="E29" i="3"/>
  <c r="E24" i="3" s="1"/>
  <c r="E14" i="3"/>
  <c r="C95" i="3"/>
  <c r="B113" i="3"/>
  <c r="B112" i="3" s="1"/>
  <c r="C112" i="3"/>
  <c r="C69" i="3"/>
  <c r="B69" i="3" s="1"/>
  <c r="B74" i="3"/>
  <c r="B73" i="3" s="1"/>
  <c r="B29" i="3"/>
  <c r="C48" i="3"/>
  <c r="B48" i="3" s="1"/>
  <c r="B54" i="3"/>
  <c r="B53" i="3" s="1"/>
  <c r="C14" i="3"/>
  <c r="C13" i="3" s="1"/>
  <c r="C8" i="3" s="1"/>
  <c r="F13" i="3"/>
  <c r="B90" i="3"/>
  <c r="B89" i="3" s="1"/>
  <c r="B85" i="3"/>
  <c r="B80" i="3"/>
  <c r="C89" i="3"/>
  <c r="B59" i="3"/>
  <c r="D23" i="3"/>
  <c r="E13" i="3" l="1"/>
  <c r="B24" i="3"/>
  <c r="B23" i="3" s="1"/>
  <c r="E23" i="3"/>
  <c r="B58" i="3"/>
  <c r="C58" i="3"/>
  <c r="C33" i="3"/>
  <c r="F34" i="3"/>
  <c r="F23" i="3"/>
  <c r="B20" i="3"/>
  <c r="B21" i="3"/>
  <c r="B18" i="3"/>
  <c r="B11" i="3"/>
  <c r="B9" i="3" s="1"/>
  <c r="B14" i="3"/>
  <c r="B19" i="3" l="1"/>
  <c r="B13" i="3" s="1"/>
  <c r="F33" i="3"/>
  <c r="F8" i="3"/>
  <c r="D8" i="3"/>
  <c r="E34" i="3" l="1"/>
  <c r="B34" i="3" s="1"/>
  <c r="B33" i="3" s="1"/>
  <c r="E8" i="3"/>
  <c r="B8" i="3" s="1"/>
  <c r="E33" i="3" l="1"/>
</calcChain>
</file>

<file path=xl/sharedStrings.xml><?xml version="1.0" encoding="utf-8"?>
<sst xmlns="http://schemas.openxmlformats.org/spreadsheetml/2006/main" count="301" uniqueCount="43">
  <si>
    <t>Total</t>
  </si>
  <si>
    <t>Fases de las construcciones nuevas en proceso</t>
  </si>
  <si>
    <t>Techo</t>
  </si>
  <si>
    <t>Acabados</t>
  </si>
  <si>
    <t>TOTAL</t>
  </si>
  <si>
    <t xml:space="preserve"> Residencial</t>
  </si>
  <si>
    <t>Vivienda individual</t>
  </si>
  <si>
    <t>Dúplex</t>
  </si>
  <si>
    <t>Edificio de apartamento (1)</t>
  </si>
  <si>
    <t>Comercio</t>
  </si>
  <si>
    <t>Depósitos</t>
  </si>
  <si>
    <t>Centros educativos</t>
  </si>
  <si>
    <t>Centros religiosos</t>
  </si>
  <si>
    <t>Administración pública</t>
  </si>
  <si>
    <t>Otros (2)</t>
  </si>
  <si>
    <t>Arraiján</t>
  </si>
  <si>
    <t xml:space="preserve">Colón </t>
  </si>
  <si>
    <t>La Chorrera</t>
  </si>
  <si>
    <t>Panamá</t>
  </si>
  <si>
    <t>San Miguelito</t>
  </si>
  <si>
    <t xml:space="preserve">    Segundo trimestre</t>
  </si>
  <si>
    <t>(1)  Incluye cuartos de alquiler.</t>
  </si>
  <si>
    <t xml:space="preserve"> -  Cantidad nula o cero.</t>
  </si>
  <si>
    <t>(P) Cifras preliminares.</t>
  </si>
  <si>
    <t xml:space="preserve">Primer trimestre  </t>
  </si>
  <si>
    <t>Tercer trimestre</t>
  </si>
  <si>
    <t>Cuarto trimestre</t>
  </si>
  <si>
    <t xml:space="preserve"> No residencial</t>
  </si>
  <si>
    <t>Hospitales y clínicas</t>
  </si>
  <si>
    <t>No residencial</t>
  </si>
  <si>
    <t>Residencial</t>
  </si>
  <si>
    <t>Oficinas</t>
  </si>
  <si>
    <t xml:space="preserve">NOTA: Obras que iniciaron el proceso de construcción en el período de referencia. </t>
  </si>
  <si>
    <t>Industria</t>
  </si>
  <si>
    <t>Panamá Oeste</t>
  </si>
  <si>
    <t xml:space="preserve">      cines, teatros, estadios deportivos y otros para el esparcimiento.</t>
  </si>
  <si>
    <t>(2) Son edificios y estructuras destinadas a albergues, estacionamientos, galeras para criaderos y ceba de animales, clubes, salas de reuniones,</t>
  </si>
  <si>
    <t xml:space="preserve"> AÑO 2021 (P)</t>
  </si>
  <si>
    <t>Fundaciones
(Subestructura)</t>
  </si>
  <si>
    <t>Estructuras
(Superestructura)</t>
  </si>
  <si>
    <t>Provincia, distrito y tipo de edificación</t>
  </si>
  <si>
    <t>PANAMÁ OESTE, SEGÚN DISTRITO Y  TIPO DE EDIFICACIÓN, POR TRIMESTRE:</t>
  </si>
  <si>
    <t xml:space="preserve">Cuadro 8. FASES DE LAS CONSTRUCCIONES NUEVAS EN PROCESO EN LAS PROVINCIAS DE COLÓN, PANAMÁ 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</si>
</sst>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4" fontId="3" fillId="3" borderId="0" xfId="2" applyNumberFormat="1" applyFont="1" applyFill="1" applyAlignment="1">
      <alignment horizontal="center"/>
    </xf>
    <xf numFmtId="164" fontId="3" fillId="3" borderId="8" xfId="1" applyNumberFormat="1" applyFont="1" applyFill="1" applyBorder="1"/>
    <xf numFmtId="164" fontId="3" fillId="3" borderId="9" xfId="1" applyNumberFormat="1" applyFont="1" applyFill="1" applyBorder="1"/>
    <xf numFmtId="1" fontId="1" fillId="3" borderId="0" xfId="1" applyNumberFormat="1" applyFont="1" applyFill="1" applyBorder="1" applyAlignment="1"/>
    <xf numFmtId="164" fontId="3" fillId="3" borderId="8" xfId="1" applyNumberFormat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1" fontId="1" fillId="3" borderId="0" xfId="1" applyNumberFormat="1" applyFont="1" applyFill="1" applyBorder="1" applyAlignment="1">
      <alignment horizontal="left"/>
    </xf>
    <xf numFmtId="49" fontId="1" fillId="3" borderId="10" xfId="1" applyNumberFormat="1" applyFont="1" applyFill="1" applyBorder="1" applyAlignment="1">
      <alignment horizontal="left" indent="3"/>
    </xf>
    <xf numFmtId="0" fontId="2" fillId="3" borderId="0" xfId="1" applyFont="1" applyFill="1" applyAlignment="1">
      <alignment vertical="center"/>
    </xf>
    <xf numFmtId="49" fontId="2" fillId="3" borderId="6" xfId="1" applyNumberFormat="1" applyFont="1" applyFill="1" applyBorder="1" applyAlignment="1">
      <alignment horizontal="left" indent="3"/>
    </xf>
    <xf numFmtId="164" fontId="2" fillId="3" borderId="11" xfId="0" applyNumberFormat="1" applyFont="1" applyFill="1" applyBorder="1"/>
    <xf numFmtId="164" fontId="2" fillId="3" borderId="0" xfId="1" applyNumberFormat="1" applyFont="1" applyFill="1"/>
    <xf numFmtId="0" fontId="2" fillId="3" borderId="0" xfId="1" applyFont="1" applyFill="1"/>
    <xf numFmtId="41" fontId="2" fillId="3" borderId="0" xfId="3" applyNumberFormat="1" applyFont="1" applyFill="1" applyBorder="1" applyAlignment="1">
      <alignment horizontal="left" vertical="center"/>
    </xf>
    <xf numFmtId="164" fontId="1" fillId="3" borderId="0" xfId="2" applyNumberFormat="1" applyFont="1" applyFill="1" applyAlignment="1">
      <alignment horizontal="left" indent="2"/>
    </xf>
    <xf numFmtId="164" fontId="1" fillId="3" borderId="8" xfId="1" applyNumberFormat="1" applyFont="1" applyFill="1" applyBorder="1"/>
    <xf numFmtId="164" fontId="1" fillId="3" borderId="9" xfId="1" applyNumberFormat="1" applyFont="1" applyFill="1" applyBorder="1"/>
    <xf numFmtId="49" fontId="3" fillId="3" borderId="0" xfId="1" applyNumberFormat="1" applyFont="1" applyFill="1" applyAlignment="1">
      <alignment horizontal="center" vertical="center"/>
    </xf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0" fontId="1" fillId="0" borderId="0" xfId="1" applyFont="1" applyAlignment="1">
      <alignment vertical="center"/>
    </xf>
    <xf numFmtId="49" fontId="1" fillId="3" borderId="10" xfId="1" applyNumberFormat="1" applyFont="1" applyFill="1" applyBorder="1" applyAlignment="1">
      <alignment horizontal="left" indent="6"/>
    </xf>
    <xf numFmtId="164" fontId="1" fillId="0" borderId="0" xfId="1" applyNumberFormat="1" applyFont="1" applyAlignment="1">
      <alignment vertical="center"/>
    </xf>
    <xf numFmtId="49" fontId="1" fillId="3" borderId="10" xfId="1" applyNumberFormat="1" applyFont="1" applyFill="1" applyBorder="1" applyAlignment="1">
      <alignment horizontal="left" indent="4"/>
    </xf>
    <xf numFmtId="0" fontId="1" fillId="3" borderId="0" xfId="1" applyFont="1" applyFill="1" applyAlignment="1">
      <alignment vertical="center"/>
    </xf>
    <xf numFmtId="49" fontId="1" fillId="3" borderId="9" xfId="1" applyNumberFormat="1" applyFont="1" applyFill="1" applyBorder="1" applyAlignment="1">
      <alignment vertical="center"/>
    </xf>
    <xf numFmtId="49" fontId="1" fillId="3" borderId="0" xfId="1" applyNumberFormat="1" applyFont="1" applyFill="1" applyAlignment="1">
      <alignment vertical="center"/>
    </xf>
    <xf numFmtId="49" fontId="1" fillId="3" borderId="0" xfId="1" applyNumberFormat="1" applyFont="1" applyFill="1"/>
    <xf numFmtId="0" fontId="4" fillId="0" borderId="0" xfId="0" applyFont="1" applyBorder="1"/>
    <xf numFmtId="0" fontId="2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0" fontId="1" fillId="3" borderId="0" xfId="1" applyFont="1" applyFill="1"/>
    <xf numFmtId="49" fontId="3" fillId="3" borderId="9" xfId="1" applyNumberFormat="1" applyFont="1" applyFill="1" applyBorder="1" applyAlignment="1">
      <alignment horizontal="center" vertical="center"/>
    </xf>
    <xf numFmtId="49" fontId="3" fillId="3" borderId="0" xfId="1" applyNumberFormat="1" applyFont="1" applyFill="1" applyBorder="1" applyAlignment="1">
      <alignment horizontal="center" vertical="center"/>
    </xf>
    <xf numFmtId="49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</cellXfs>
  <cellStyles count="4">
    <cellStyle name="Millares [0] 2 2" xfId="3"/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9"/>
  <sheetViews>
    <sheetView tabSelected="1" zoomScale="85" zoomScaleNormal="85" zoomScaleSheetLayoutView="85" workbookViewId="0">
      <selection activeCell="J17" sqref="J17"/>
    </sheetView>
  </sheetViews>
  <sheetFormatPr baseColWidth="10" defaultRowHeight="12.75" x14ac:dyDescent="0.25"/>
  <cols>
    <col min="1" max="1" width="31.85546875" style="1" customWidth="1"/>
    <col min="2" max="2" width="15.140625" style="1" customWidth="1"/>
    <col min="3" max="4" width="20.28515625" style="1" customWidth="1"/>
    <col min="5" max="5" width="16.7109375" style="1" customWidth="1"/>
    <col min="6" max="6" width="15.42578125" style="1" customWidth="1"/>
    <col min="7" max="7" width="11.42578125" style="37"/>
    <col min="8" max="254" width="11.42578125" style="1"/>
    <col min="255" max="255" width="31.85546875" style="1" customWidth="1"/>
    <col min="256" max="256" width="15.140625" style="1" customWidth="1"/>
    <col min="257" max="258" width="20.28515625" style="1" customWidth="1"/>
    <col min="259" max="259" width="16.7109375" style="1" customWidth="1"/>
    <col min="260" max="260" width="15.42578125" style="1" customWidth="1"/>
    <col min="261" max="510" width="11.42578125" style="1"/>
    <col min="511" max="511" width="31.85546875" style="1" customWidth="1"/>
    <col min="512" max="512" width="15.140625" style="1" customWidth="1"/>
    <col min="513" max="514" width="20.28515625" style="1" customWidth="1"/>
    <col min="515" max="515" width="16.7109375" style="1" customWidth="1"/>
    <col min="516" max="516" width="15.42578125" style="1" customWidth="1"/>
    <col min="517" max="766" width="11.42578125" style="1"/>
    <col min="767" max="767" width="31.85546875" style="1" customWidth="1"/>
    <col min="768" max="768" width="15.140625" style="1" customWidth="1"/>
    <col min="769" max="770" width="20.28515625" style="1" customWidth="1"/>
    <col min="771" max="771" width="16.7109375" style="1" customWidth="1"/>
    <col min="772" max="772" width="15.42578125" style="1" customWidth="1"/>
    <col min="773" max="1022" width="11.42578125" style="1"/>
    <col min="1023" max="1023" width="31.85546875" style="1" customWidth="1"/>
    <col min="1024" max="1024" width="15.140625" style="1" customWidth="1"/>
    <col min="1025" max="1026" width="20.28515625" style="1" customWidth="1"/>
    <col min="1027" max="1027" width="16.7109375" style="1" customWidth="1"/>
    <col min="1028" max="1028" width="15.42578125" style="1" customWidth="1"/>
    <col min="1029" max="1278" width="11.42578125" style="1"/>
    <col min="1279" max="1279" width="31.85546875" style="1" customWidth="1"/>
    <col min="1280" max="1280" width="15.140625" style="1" customWidth="1"/>
    <col min="1281" max="1282" width="20.28515625" style="1" customWidth="1"/>
    <col min="1283" max="1283" width="16.7109375" style="1" customWidth="1"/>
    <col min="1284" max="1284" width="15.42578125" style="1" customWidth="1"/>
    <col min="1285" max="1534" width="11.42578125" style="1"/>
    <col min="1535" max="1535" width="31.85546875" style="1" customWidth="1"/>
    <col min="1536" max="1536" width="15.140625" style="1" customWidth="1"/>
    <col min="1537" max="1538" width="20.28515625" style="1" customWidth="1"/>
    <col min="1539" max="1539" width="16.7109375" style="1" customWidth="1"/>
    <col min="1540" max="1540" width="15.42578125" style="1" customWidth="1"/>
    <col min="1541" max="1790" width="11.42578125" style="1"/>
    <col min="1791" max="1791" width="31.85546875" style="1" customWidth="1"/>
    <col min="1792" max="1792" width="15.140625" style="1" customWidth="1"/>
    <col min="1793" max="1794" width="20.28515625" style="1" customWidth="1"/>
    <col min="1795" max="1795" width="16.7109375" style="1" customWidth="1"/>
    <col min="1796" max="1796" width="15.42578125" style="1" customWidth="1"/>
    <col min="1797" max="2046" width="11.42578125" style="1"/>
    <col min="2047" max="2047" width="31.85546875" style="1" customWidth="1"/>
    <col min="2048" max="2048" width="15.140625" style="1" customWidth="1"/>
    <col min="2049" max="2050" width="20.28515625" style="1" customWidth="1"/>
    <col min="2051" max="2051" width="16.7109375" style="1" customWidth="1"/>
    <col min="2052" max="2052" width="15.42578125" style="1" customWidth="1"/>
    <col min="2053" max="2302" width="11.42578125" style="1"/>
    <col min="2303" max="2303" width="31.85546875" style="1" customWidth="1"/>
    <col min="2304" max="2304" width="15.140625" style="1" customWidth="1"/>
    <col min="2305" max="2306" width="20.28515625" style="1" customWidth="1"/>
    <col min="2307" max="2307" width="16.7109375" style="1" customWidth="1"/>
    <col min="2308" max="2308" width="15.42578125" style="1" customWidth="1"/>
    <col min="2309" max="2558" width="11.42578125" style="1"/>
    <col min="2559" max="2559" width="31.85546875" style="1" customWidth="1"/>
    <col min="2560" max="2560" width="15.140625" style="1" customWidth="1"/>
    <col min="2561" max="2562" width="20.28515625" style="1" customWidth="1"/>
    <col min="2563" max="2563" width="16.7109375" style="1" customWidth="1"/>
    <col min="2564" max="2564" width="15.42578125" style="1" customWidth="1"/>
    <col min="2565" max="2814" width="11.42578125" style="1"/>
    <col min="2815" max="2815" width="31.85546875" style="1" customWidth="1"/>
    <col min="2816" max="2816" width="15.140625" style="1" customWidth="1"/>
    <col min="2817" max="2818" width="20.28515625" style="1" customWidth="1"/>
    <col min="2819" max="2819" width="16.7109375" style="1" customWidth="1"/>
    <col min="2820" max="2820" width="15.42578125" style="1" customWidth="1"/>
    <col min="2821" max="3070" width="11.42578125" style="1"/>
    <col min="3071" max="3071" width="31.85546875" style="1" customWidth="1"/>
    <col min="3072" max="3072" width="15.140625" style="1" customWidth="1"/>
    <col min="3073" max="3074" width="20.28515625" style="1" customWidth="1"/>
    <col min="3075" max="3075" width="16.7109375" style="1" customWidth="1"/>
    <col min="3076" max="3076" width="15.42578125" style="1" customWidth="1"/>
    <col min="3077" max="3326" width="11.42578125" style="1"/>
    <col min="3327" max="3327" width="31.85546875" style="1" customWidth="1"/>
    <col min="3328" max="3328" width="15.140625" style="1" customWidth="1"/>
    <col min="3329" max="3330" width="20.28515625" style="1" customWidth="1"/>
    <col min="3331" max="3331" width="16.7109375" style="1" customWidth="1"/>
    <col min="3332" max="3332" width="15.42578125" style="1" customWidth="1"/>
    <col min="3333" max="3582" width="11.42578125" style="1"/>
    <col min="3583" max="3583" width="31.85546875" style="1" customWidth="1"/>
    <col min="3584" max="3584" width="15.140625" style="1" customWidth="1"/>
    <col min="3585" max="3586" width="20.28515625" style="1" customWidth="1"/>
    <col min="3587" max="3587" width="16.7109375" style="1" customWidth="1"/>
    <col min="3588" max="3588" width="15.42578125" style="1" customWidth="1"/>
    <col min="3589" max="3838" width="11.42578125" style="1"/>
    <col min="3839" max="3839" width="31.85546875" style="1" customWidth="1"/>
    <col min="3840" max="3840" width="15.140625" style="1" customWidth="1"/>
    <col min="3841" max="3842" width="20.28515625" style="1" customWidth="1"/>
    <col min="3843" max="3843" width="16.7109375" style="1" customWidth="1"/>
    <col min="3844" max="3844" width="15.42578125" style="1" customWidth="1"/>
    <col min="3845" max="4094" width="11.42578125" style="1"/>
    <col min="4095" max="4095" width="31.85546875" style="1" customWidth="1"/>
    <col min="4096" max="4096" width="15.140625" style="1" customWidth="1"/>
    <col min="4097" max="4098" width="20.28515625" style="1" customWidth="1"/>
    <col min="4099" max="4099" width="16.7109375" style="1" customWidth="1"/>
    <col min="4100" max="4100" width="15.42578125" style="1" customWidth="1"/>
    <col min="4101" max="4350" width="11.42578125" style="1"/>
    <col min="4351" max="4351" width="31.85546875" style="1" customWidth="1"/>
    <col min="4352" max="4352" width="15.140625" style="1" customWidth="1"/>
    <col min="4353" max="4354" width="20.28515625" style="1" customWidth="1"/>
    <col min="4355" max="4355" width="16.7109375" style="1" customWidth="1"/>
    <col min="4356" max="4356" width="15.42578125" style="1" customWidth="1"/>
    <col min="4357" max="4606" width="11.42578125" style="1"/>
    <col min="4607" max="4607" width="31.85546875" style="1" customWidth="1"/>
    <col min="4608" max="4608" width="15.140625" style="1" customWidth="1"/>
    <col min="4609" max="4610" width="20.28515625" style="1" customWidth="1"/>
    <col min="4611" max="4611" width="16.7109375" style="1" customWidth="1"/>
    <col min="4612" max="4612" width="15.42578125" style="1" customWidth="1"/>
    <col min="4613" max="4862" width="11.42578125" style="1"/>
    <col min="4863" max="4863" width="31.85546875" style="1" customWidth="1"/>
    <col min="4864" max="4864" width="15.140625" style="1" customWidth="1"/>
    <col min="4865" max="4866" width="20.28515625" style="1" customWidth="1"/>
    <col min="4867" max="4867" width="16.7109375" style="1" customWidth="1"/>
    <col min="4868" max="4868" width="15.42578125" style="1" customWidth="1"/>
    <col min="4869" max="5118" width="11.42578125" style="1"/>
    <col min="5119" max="5119" width="31.85546875" style="1" customWidth="1"/>
    <col min="5120" max="5120" width="15.140625" style="1" customWidth="1"/>
    <col min="5121" max="5122" width="20.28515625" style="1" customWidth="1"/>
    <col min="5123" max="5123" width="16.7109375" style="1" customWidth="1"/>
    <col min="5124" max="5124" width="15.42578125" style="1" customWidth="1"/>
    <col min="5125" max="5374" width="11.42578125" style="1"/>
    <col min="5375" max="5375" width="31.85546875" style="1" customWidth="1"/>
    <col min="5376" max="5376" width="15.140625" style="1" customWidth="1"/>
    <col min="5377" max="5378" width="20.28515625" style="1" customWidth="1"/>
    <col min="5379" max="5379" width="16.7109375" style="1" customWidth="1"/>
    <col min="5380" max="5380" width="15.42578125" style="1" customWidth="1"/>
    <col min="5381" max="5630" width="11.42578125" style="1"/>
    <col min="5631" max="5631" width="31.85546875" style="1" customWidth="1"/>
    <col min="5632" max="5632" width="15.140625" style="1" customWidth="1"/>
    <col min="5633" max="5634" width="20.28515625" style="1" customWidth="1"/>
    <col min="5635" max="5635" width="16.7109375" style="1" customWidth="1"/>
    <col min="5636" max="5636" width="15.42578125" style="1" customWidth="1"/>
    <col min="5637" max="5886" width="11.42578125" style="1"/>
    <col min="5887" max="5887" width="31.85546875" style="1" customWidth="1"/>
    <col min="5888" max="5888" width="15.140625" style="1" customWidth="1"/>
    <col min="5889" max="5890" width="20.28515625" style="1" customWidth="1"/>
    <col min="5891" max="5891" width="16.7109375" style="1" customWidth="1"/>
    <col min="5892" max="5892" width="15.42578125" style="1" customWidth="1"/>
    <col min="5893" max="6142" width="11.42578125" style="1"/>
    <col min="6143" max="6143" width="31.85546875" style="1" customWidth="1"/>
    <col min="6144" max="6144" width="15.140625" style="1" customWidth="1"/>
    <col min="6145" max="6146" width="20.28515625" style="1" customWidth="1"/>
    <col min="6147" max="6147" width="16.7109375" style="1" customWidth="1"/>
    <col min="6148" max="6148" width="15.42578125" style="1" customWidth="1"/>
    <col min="6149" max="6398" width="11.42578125" style="1"/>
    <col min="6399" max="6399" width="31.85546875" style="1" customWidth="1"/>
    <col min="6400" max="6400" width="15.140625" style="1" customWidth="1"/>
    <col min="6401" max="6402" width="20.28515625" style="1" customWidth="1"/>
    <col min="6403" max="6403" width="16.7109375" style="1" customWidth="1"/>
    <col min="6404" max="6404" width="15.42578125" style="1" customWidth="1"/>
    <col min="6405" max="6654" width="11.42578125" style="1"/>
    <col min="6655" max="6655" width="31.85546875" style="1" customWidth="1"/>
    <col min="6656" max="6656" width="15.140625" style="1" customWidth="1"/>
    <col min="6657" max="6658" width="20.28515625" style="1" customWidth="1"/>
    <col min="6659" max="6659" width="16.7109375" style="1" customWidth="1"/>
    <col min="6660" max="6660" width="15.42578125" style="1" customWidth="1"/>
    <col min="6661" max="6910" width="11.42578125" style="1"/>
    <col min="6911" max="6911" width="31.85546875" style="1" customWidth="1"/>
    <col min="6912" max="6912" width="15.140625" style="1" customWidth="1"/>
    <col min="6913" max="6914" width="20.28515625" style="1" customWidth="1"/>
    <col min="6915" max="6915" width="16.7109375" style="1" customWidth="1"/>
    <col min="6916" max="6916" width="15.42578125" style="1" customWidth="1"/>
    <col min="6917" max="7166" width="11.42578125" style="1"/>
    <col min="7167" max="7167" width="31.85546875" style="1" customWidth="1"/>
    <col min="7168" max="7168" width="15.140625" style="1" customWidth="1"/>
    <col min="7169" max="7170" width="20.28515625" style="1" customWidth="1"/>
    <col min="7171" max="7171" width="16.7109375" style="1" customWidth="1"/>
    <col min="7172" max="7172" width="15.42578125" style="1" customWidth="1"/>
    <col min="7173" max="7422" width="11.42578125" style="1"/>
    <col min="7423" max="7423" width="31.85546875" style="1" customWidth="1"/>
    <col min="7424" max="7424" width="15.140625" style="1" customWidth="1"/>
    <col min="7425" max="7426" width="20.28515625" style="1" customWidth="1"/>
    <col min="7427" max="7427" width="16.7109375" style="1" customWidth="1"/>
    <col min="7428" max="7428" width="15.42578125" style="1" customWidth="1"/>
    <col min="7429" max="7678" width="11.42578125" style="1"/>
    <col min="7679" max="7679" width="31.85546875" style="1" customWidth="1"/>
    <col min="7680" max="7680" width="15.140625" style="1" customWidth="1"/>
    <col min="7681" max="7682" width="20.28515625" style="1" customWidth="1"/>
    <col min="7683" max="7683" width="16.7109375" style="1" customWidth="1"/>
    <col min="7684" max="7684" width="15.42578125" style="1" customWidth="1"/>
    <col min="7685" max="7934" width="11.42578125" style="1"/>
    <col min="7935" max="7935" width="31.85546875" style="1" customWidth="1"/>
    <col min="7936" max="7936" width="15.140625" style="1" customWidth="1"/>
    <col min="7937" max="7938" width="20.28515625" style="1" customWidth="1"/>
    <col min="7939" max="7939" width="16.7109375" style="1" customWidth="1"/>
    <col min="7940" max="7940" width="15.42578125" style="1" customWidth="1"/>
    <col min="7941" max="8190" width="11.42578125" style="1"/>
    <col min="8191" max="8191" width="31.85546875" style="1" customWidth="1"/>
    <col min="8192" max="8192" width="15.140625" style="1" customWidth="1"/>
    <col min="8193" max="8194" width="20.28515625" style="1" customWidth="1"/>
    <col min="8195" max="8195" width="16.7109375" style="1" customWidth="1"/>
    <col min="8196" max="8196" width="15.42578125" style="1" customWidth="1"/>
    <col min="8197" max="8446" width="11.42578125" style="1"/>
    <col min="8447" max="8447" width="31.85546875" style="1" customWidth="1"/>
    <col min="8448" max="8448" width="15.140625" style="1" customWidth="1"/>
    <col min="8449" max="8450" width="20.28515625" style="1" customWidth="1"/>
    <col min="8451" max="8451" width="16.7109375" style="1" customWidth="1"/>
    <col min="8452" max="8452" width="15.42578125" style="1" customWidth="1"/>
    <col min="8453" max="8702" width="11.42578125" style="1"/>
    <col min="8703" max="8703" width="31.85546875" style="1" customWidth="1"/>
    <col min="8704" max="8704" width="15.140625" style="1" customWidth="1"/>
    <col min="8705" max="8706" width="20.28515625" style="1" customWidth="1"/>
    <col min="8707" max="8707" width="16.7109375" style="1" customWidth="1"/>
    <col min="8708" max="8708" width="15.42578125" style="1" customWidth="1"/>
    <col min="8709" max="8958" width="11.42578125" style="1"/>
    <col min="8959" max="8959" width="31.85546875" style="1" customWidth="1"/>
    <col min="8960" max="8960" width="15.140625" style="1" customWidth="1"/>
    <col min="8961" max="8962" width="20.28515625" style="1" customWidth="1"/>
    <col min="8963" max="8963" width="16.7109375" style="1" customWidth="1"/>
    <col min="8964" max="8964" width="15.42578125" style="1" customWidth="1"/>
    <col min="8965" max="9214" width="11.42578125" style="1"/>
    <col min="9215" max="9215" width="31.85546875" style="1" customWidth="1"/>
    <col min="9216" max="9216" width="15.140625" style="1" customWidth="1"/>
    <col min="9217" max="9218" width="20.28515625" style="1" customWidth="1"/>
    <col min="9219" max="9219" width="16.7109375" style="1" customWidth="1"/>
    <col min="9220" max="9220" width="15.42578125" style="1" customWidth="1"/>
    <col min="9221" max="9470" width="11.42578125" style="1"/>
    <col min="9471" max="9471" width="31.85546875" style="1" customWidth="1"/>
    <col min="9472" max="9472" width="15.140625" style="1" customWidth="1"/>
    <col min="9473" max="9474" width="20.28515625" style="1" customWidth="1"/>
    <col min="9475" max="9475" width="16.7109375" style="1" customWidth="1"/>
    <col min="9476" max="9476" width="15.42578125" style="1" customWidth="1"/>
    <col min="9477" max="9726" width="11.42578125" style="1"/>
    <col min="9727" max="9727" width="31.85546875" style="1" customWidth="1"/>
    <col min="9728" max="9728" width="15.140625" style="1" customWidth="1"/>
    <col min="9729" max="9730" width="20.28515625" style="1" customWidth="1"/>
    <col min="9731" max="9731" width="16.7109375" style="1" customWidth="1"/>
    <col min="9732" max="9732" width="15.42578125" style="1" customWidth="1"/>
    <col min="9733" max="9982" width="11.42578125" style="1"/>
    <col min="9983" max="9983" width="31.85546875" style="1" customWidth="1"/>
    <col min="9984" max="9984" width="15.140625" style="1" customWidth="1"/>
    <col min="9985" max="9986" width="20.28515625" style="1" customWidth="1"/>
    <col min="9987" max="9987" width="16.7109375" style="1" customWidth="1"/>
    <col min="9988" max="9988" width="15.42578125" style="1" customWidth="1"/>
    <col min="9989" max="10238" width="11.42578125" style="1"/>
    <col min="10239" max="10239" width="31.85546875" style="1" customWidth="1"/>
    <col min="10240" max="10240" width="15.140625" style="1" customWidth="1"/>
    <col min="10241" max="10242" width="20.28515625" style="1" customWidth="1"/>
    <col min="10243" max="10243" width="16.7109375" style="1" customWidth="1"/>
    <col min="10244" max="10244" width="15.42578125" style="1" customWidth="1"/>
    <col min="10245" max="10494" width="11.42578125" style="1"/>
    <col min="10495" max="10495" width="31.85546875" style="1" customWidth="1"/>
    <col min="10496" max="10496" width="15.140625" style="1" customWidth="1"/>
    <col min="10497" max="10498" width="20.28515625" style="1" customWidth="1"/>
    <col min="10499" max="10499" width="16.7109375" style="1" customWidth="1"/>
    <col min="10500" max="10500" width="15.42578125" style="1" customWidth="1"/>
    <col min="10501" max="10750" width="11.42578125" style="1"/>
    <col min="10751" max="10751" width="31.85546875" style="1" customWidth="1"/>
    <col min="10752" max="10752" width="15.140625" style="1" customWidth="1"/>
    <col min="10753" max="10754" width="20.28515625" style="1" customWidth="1"/>
    <col min="10755" max="10755" width="16.7109375" style="1" customWidth="1"/>
    <col min="10756" max="10756" width="15.42578125" style="1" customWidth="1"/>
    <col min="10757" max="11006" width="11.42578125" style="1"/>
    <col min="11007" max="11007" width="31.85546875" style="1" customWidth="1"/>
    <col min="11008" max="11008" width="15.140625" style="1" customWidth="1"/>
    <col min="11009" max="11010" width="20.28515625" style="1" customWidth="1"/>
    <col min="11011" max="11011" width="16.7109375" style="1" customWidth="1"/>
    <col min="11012" max="11012" width="15.42578125" style="1" customWidth="1"/>
    <col min="11013" max="11262" width="11.42578125" style="1"/>
    <col min="11263" max="11263" width="31.85546875" style="1" customWidth="1"/>
    <col min="11264" max="11264" width="15.140625" style="1" customWidth="1"/>
    <col min="11265" max="11266" width="20.28515625" style="1" customWidth="1"/>
    <col min="11267" max="11267" width="16.7109375" style="1" customWidth="1"/>
    <col min="11268" max="11268" width="15.42578125" style="1" customWidth="1"/>
    <col min="11269" max="11518" width="11.42578125" style="1"/>
    <col min="11519" max="11519" width="31.85546875" style="1" customWidth="1"/>
    <col min="11520" max="11520" width="15.140625" style="1" customWidth="1"/>
    <col min="11521" max="11522" width="20.28515625" style="1" customWidth="1"/>
    <col min="11523" max="11523" width="16.7109375" style="1" customWidth="1"/>
    <col min="11524" max="11524" width="15.42578125" style="1" customWidth="1"/>
    <col min="11525" max="11774" width="11.42578125" style="1"/>
    <col min="11775" max="11775" width="31.85546875" style="1" customWidth="1"/>
    <col min="11776" max="11776" width="15.140625" style="1" customWidth="1"/>
    <col min="11777" max="11778" width="20.28515625" style="1" customWidth="1"/>
    <col min="11779" max="11779" width="16.7109375" style="1" customWidth="1"/>
    <col min="11780" max="11780" width="15.42578125" style="1" customWidth="1"/>
    <col min="11781" max="12030" width="11.42578125" style="1"/>
    <col min="12031" max="12031" width="31.85546875" style="1" customWidth="1"/>
    <col min="12032" max="12032" width="15.140625" style="1" customWidth="1"/>
    <col min="12033" max="12034" width="20.28515625" style="1" customWidth="1"/>
    <col min="12035" max="12035" width="16.7109375" style="1" customWidth="1"/>
    <col min="12036" max="12036" width="15.42578125" style="1" customWidth="1"/>
    <col min="12037" max="12286" width="11.42578125" style="1"/>
    <col min="12287" max="12287" width="31.85546875" style="1" customWidth="1"/>
    <col min="12288" max="12288" width="15.140625" style="1" customWidth="1"/>
    <col min="12289" max="12290" width="20.28515625" style="1" customWidth="1"/>
    <col min="12291" max="12291" width="16.7109375" style="1" customWidth="1"/>
    <col min="12292" max="12292" width="15.42578125" style="1" customWidth="1"/>
    <col min="12293" max="12542" width="11.42578125" style="1"/>
    <col min="12543" max="12543" width="31.85546875" style="1" customWidth="1"/>
    <col min="12544" max="12544" width="15.140625" style="1" customWidth="1"/>
    <col min="12545" max="12546" width="20.28515625" style="1" customWidth="1"/>
    <col min="12547" max="12547" width="16.7109375" style="1" customWidth="1"/>
    <col min="12548" max="12548" width="15.42578125" style="1" customWidth="1"/>
    <col min="12549" max="12798" width="11.42578125" style="1"/>
    <col min="12799" max="12799" width="31.85546875" style="1" customWidth="1"/>
    <col min="12800" max="12800" width="15.140625" style="1" customWidth="1"/>
    <col min="12801" max="12802" width="20.28515625" style="1" customWidth="1"/>
    <col min="12803" max="12803" width="16.7109375" style="1" customWidth="1"/>
    <col min="12804" max="12804" width="15.42578125" style="1" customWidth="1"/>
    <col min="12805" max="13054" width="11.42578125" style="1"/>
    <col min="13055" max="13055" width="31.85546875" style="1" customWidth="1"/>
    <col min="13056" max="13056" width="15.140625" style="1" customWidth="1"/>
    <col min="13057" max="13058" width="20.28515625" style="1" customWidth="1"/>
    <col min="13059" max="13059" width="16.7109375" style="1" customWidth="1"/>
    <col min="13060" max="13060" width="15.42578125" style="1" customWidth="1"/>
    <col min="13061" max="13310" width="11.42578125" style="1"/>
    <col min="13311" max="13311" width="31.85546875" style="1" customWidth="1"/>
    <col min="13312" max="13312" width="15.140625" style="1" customWidth="1"/>
    <col min="13313" max="13314" width="20.28515625" style="1" customWidth="1"/>
    <col min="13315" max="13315" width="16.7109375" style="1" customWidth="1"/>
    <col min="13316" max="13316" width="15.42578125" style="1" customWidth="1"/>
    <col min="13317" max="13566" width="11.42578125" style="1"/>
    <col min="13567" max="13567" width="31.85546875" style="1" customWidth="1"/>
    <col min="13568" max="13568" width="15.140625" style="1" customWidth="1"/>
    <col min="13569" max="13570" width="20.28515625" style="1" customWidth="1"/>
    <col min="13571" max="13571" width="16.7109375" style="1" customWidth="1"/>
    <col min="13572" max="13572" width="15.42578125" style="1" customWidth="1"/>
    <col min="13573" max="13822" width="11.42578125" style="1"/>
    <col min="13823" max="13823" width="31.85546875" style="1" customWidth="1"/>
    <col min="13824" max="13824" width="15.140625" style="1" customWidth="1"/>
    <col min="13825" max="13826" width="20.28515625" style="1" customWidth="1"/>
    <col min="13827" max="13827" width="16.7109375" style="1" customWidth="1"/>
    <col min="13828" max="13828" width="15.42578125" style="1" customWidth="1"/>
    <col min="13829" max="14078" width="11.42578125" style="1"/>
    <col min="14079" max="14079" width="31.85546875" style="1" customWidth="1"/>
    <col min="14080" max="14080" width="15.140625" style="1" customWidth="1"/>
    <col min="14081" max="14082" width="20.28515625" style="1" customWidth="1"/>
    <col min="14083" max="14083" width="16.7109375" style="1" customWidth="1"/>
    <col min="14084" max="14084" width="15.42578125" style="1" customWidth="1"/>
    <col min="14085" max="14334" width="11.42578125" style="1"/>
    <col min="14335" max="14335" width="31.85546875" style="1" customWidth="1"/>
    <col min="14336" max="14336" width="15.140625" style="1" customWidth="1"/>
    <col min="14337" max="14338" width="20.28515625" style="1" customWidth="1"/>
    <col min="14339" max="14339" width="16.7109375" style="1" customWidth="1"/>
    <col min="14340" max="14340" width="15.42578125" style="1" customWidth="1"/>
    <col min="14341" max="14590" width="11.42578125" style="1"/>
    <col min="14591" max="14591" width="31.85546875" style="1" customWidth="1"/>
    <col min="14592" max="14592" width="15.140625" style="1" customWidth="1"/>
    <col min="14593" max="14594" width="20.28515625" style="1" customWidth="1"/>
    <col min="14595" max="14595" width="16.7109375" style="1" customWidth="1"/>
    <col min="14596" max="14596" width="15.42578125" style="1" customWidth="1"/>
    <col min="14597" max="14846" width="11.42578125" style="1"/>
    <col min="14847" max="14847" width="31.85546875" style="1" customWidth="1"/>
    <col min="14848" max="14848" width="15.140625" style="1" customWidth="1"/>
    <col min="14849" max="14850" width="20.28515625" style="1" customWidth="1"/>
    <col min="14851" max="14851" width="16.7109375" style="1" customWidth="1"/>
    <col min="14852" max="14852" width="15.42578125" style="1" customWidth="1"/>
    <col min="14853" max="15102" width="11.42578125" style="1"/>
    <col min="15103" max="15103" width="31.85546875" style="1" customWidth="1"/>
    <col min="15104" max="15104" width="15.140625" style="1" customWidth="1"/>
    <col min="15105" max="15106" width="20.28515625" style="1" customWidth="1"/>
    <col min="15107" max="15107" width="16.7109375" style="1" customWidth="1"/>
    <col min="15108" max="15108" width="15.42578125" style="1" customWidth="1"/>
    <col min="15109" max="15358" width="11.42578125" style="1"/>
    <col min="15359" max="15359" width="31.85546875" style="1" customWidth="1"/>
    <col min="15360" max="15360" width="15.140625" style="1" customWidth="1"/>
    <col min="15361" max="15362" width="20.28515625" style="1" customWidth="1"/>
    <col min="15363" max="15363" width="16.7109375" style="1" customWidth="1"/>
    <col min="15364" max="15364" width="15.42578125" style="1" customWidth="1"/>
    <col min="15365" max="15614" width="11.42578125" style="1"/>
    <col min="15615" max="15615" width="31.85546875" style="1" customWidth="1"/>
    <col min="15616" max="15616" width="15.140625" style="1" customWidth="1"/>
    <col min="15617" max="15618" width="20.28515625" style="1" customWidth="1"/>
    <col min="15619" max="15619" width="16.7109375" style="1" customWidth="1"/>
    <col min="15620" max="15620" width="15.42578125" style="1" customWidth="1"/>
    <col min="15621" max="15870" width="11.42578125" style="1"/>
    <col min="15871" max="15871" width="31.85546875" style="1" customWidth="1"/>
    <col min="15872" max="15872" width="15.140625" style="1" customWidth="1"/>
    <col min="15873" max="15874" width="20.28515625" style="1" customWidth="1"/>
    <col min="15875" max="15875" width="16.7109375" style="1" customWidth="1"/>
    <col min="15876" max="15876" width="15.42578125" style="1" customWidth="1"/>
    <col min="15877" max="16126" width="11.42578125" style="1"/>
    <col min="16127" max="16127" width="31.85546875" style="1" customWidth="1"/>
    <col min="16128" max="16128" width="15.140625" style="1" customWidth="1"/>
    <col min="16129" max="16130" width="20.28515625" style="1" customWidth="1"/>
    <col min="16131" max="16131" width="16.7109375" style="1" customWidth="1"/>
    <col min="16132" max="16132" width="15.42578125" style="1" customWidth="1"/>
    <col min="16133" max="16384" width="11.42578125" style="1"/>
  </cols>
  <sheetData>
    <row r="1" spans="1:7" s="26" customFormat="1" x14ac:dyDescent="0.2">
      <c r="A1" s="27"/>
      <c r="B1" s="27"/>
      <c r="C1" s="27"/>
      <c r="D1" s="27"/>
      <c r="E1" s="27"/>
      <c r="F1" s="27"/>
      <c r="G1" s="36"/>
    </row>
    <row r="2" spans="1:7" ht="16.5" customHeight="1" x14ac:dyDescent="0.25">
      <c r="A2" s="47" t="s">
        <v>42</v>
      </c>
      <c r="B2" s="47"/>
      <c r="C2" s="47"/>
      <c r="D2" s="47"/>
      <c r="E2" s="47"/>
      <c r="F2" s="47"/>
    </row>
    <row r="3" spans="1:7" ht="12.75" customHeight="1" x14ac:dyDescent="0.25">
      <c r="A3" s="47" t="s">
        <v>41</v>
      </c>
      <c r="B3" s="47"/>
      <c r="C3" s="47"/>
      <c r="D3" s="47"/>
      <c r="E3" s="47"/>
      <c r="F3" s="47"/>
    </row>
    <row r="4" spans="1:7" ht="16.5" customHeight="1" x14ac:dyDescent="0.25">
      <c r="A4" s="47" t="s">
        <v>37</v>
      </c>
      <c r="B4" s="47"/>
      <c r="C4" s="47"/>
      <c r="D4" s="47"/>
      <c r="E4" s="47"/>
      <c r="F4" s="47"/>
    </row>
    <row r="5" spans="1:7" ht="9.75" customHeight="1" x14ac:dyDescent="0.25">
      <c r="A5" s="6"/>
      <c r="B5" s="6"/>
      <c r="C5" s="7"/>
      <c r="D5" s="7"/>
      <c r="E5" s="7"/>
      <c r="F5" s="7"/>
    </row>
    <row r="6" spans="1:7" ht="19.5" customHeight="1" x14ac:dyDescent="0.25">
      <c r="A6" s="48" t="s">
        <v>40</v>
      </c>
      <c r="B6" s="50" t="s">
        <v>0</v>
      </c>
      <c r="C6" s="52" t="s">
        <v>1</v>
      </c>
      <c r="D6" s="52"/>
      <c r="E6" s="52"/>
      <c r="F6" s="53"/>
    </row>
    <row r="7" spans="1:7" ht="39.75" customHeight="1" x14ac:dyDescent="0.25">
      <c r="A7" s="49"/>
      <c r="B7" s="51"/>
      <c r="C7" s="4" t="s">
        <v>38</v>
      </c>
      <c r="D7" s="4" t="s">
        <v>39</v>
      </c>
      <c r="E7" s="4" t="s">
        <v>2</v>
      </c>
      <c r="F7" s="5" t="s">
        <v>3</v>
      </c>
    </row>
    <row r="8" spans="1:7" s="28" customFormat="1" ht="18" customHeight="1" x14ac:dyDescent="0.2">
      <c r="A8" s="8" t="s">
        <v>4</v>
      </c>
      <c r="B8" s="9">
        <f>SUM(C8:F8)</f>
        <v>5210</v>
      </c>
      <c r="C8" s="9">
        <f>+C9+C13</f>
        <v>946</v>
      </c>
      <c r="D8" s="9">
        <f t="shared" ref="D8:F8" si="0">+D9+D13</f>
        <v>1921</v>
      </c>
      <c r="E8" s="9">
        <f t="shared" si="0"/>
        <v>1754</v>
      </c>
      <c r="F8" s="10">
        <f t="shared" si="0"/>
        <v>589</v>
      </c>
      <c r="G8" s="38"/>
    </row>
    <row r="9" spans="1:7" s="28" customFormat="1" ht="18" customHeight="1" x14ac:dyDescent="0.2">
      <c r="A9" s="15" t="s">
        <v>30</v>
      </c>
      <c r="B9" s="9">
        <f>SUM(B10:B12)</f>
        <v>5036</v>
      </c>
      <c r="C9" s="9">
        <f>SUM(C10:C12)</f>
        <v>896</v>
      </c>
      <c r="D9" s="9">
        <f>SUM(D10:D12)</f>
        <v>1849</v>
      </c>
      <c r="E9" s="9">
        <f>SUM(E10:E12)</f>
        <v>1727</v>
      </c>
      <c r="F9" s="10">
        <f>SUM(F10:F12)</f>
        <v>564</v>
      </c>
      <c r="G9" s="38"/>
    </row>
    <row r="10" spans="1:7" s="28" customFormat="1" ht="20.100000000000001" customHeight="1" x14ac:dyDescent="0.2">
      <c r="A10" s="29" t="s">
        <v>6</v>
      </c>
      <c r="B10" s="9">
        <f>SUM(C10:F10)</f>
        <v>4627</v>
      </c>
      <c r="C10" s="10">
        <f>C26+C36+C50+C61+C71</f>
        <v>825</v>
      </c>
      <c r="D10" s="10">
        <f>D26+D36+D50+D61+D71</f>
        <v>1638</v>
      </c>
      <c r="E10" s="10">
        <f>E26+E36+E50+E61+E71</f>
        <v>1632</v>
      </c>
      <c r="F10" s="10">
        <f>F26+F36+F50+F61+F71</f>
        <v>532</v>
      </c>
      <c r="G10" s="38"/>
    </row>
    <row r="11" spans="1:7" s="28" customFormat="1" ht="20.100000000000001" customHeight="1" x14ac:dyDescent="0.2">
      <c r="A11" s="29" t="s">
        <v>7</v>
      </c>
      <c r="B11" s="9">
        <f>SUM(C11:F11)</f>
        <v>197</v>
      </c>
      <c r="C11" s="10">
        <f t="shared" ref="C11:E11" si="1">C27+C37+C51+C62</f>
        <v>15</v>
      </c>
      <c r="D11" s="10">
        <f t="shared" si="1"/>
        <v>107</v>
      </c>
      <c r="E11" s="10">
        <f t="shared" si="1"/>
        <v>65</v>
      </c>
      <c r="F11" s="10">
        <f>F27+F37+F51+F62</f>
        <v>10</v>
      </c>
      <c r="G11" s="38"/>
    </row>
    <row r="12" spans="1:7" s="28" customFormat="1" ht="20.100000000000001" customHeight="1" x14ac:dyDescent="0.2">
      <c r="A12" s="29" t="s">
        <v>8</v>
      </c>
      <c r="B12" s="9">
        <f>SUM(C12:F12)</f>
        <v>212</v>
      </c>
      <c r="C12" s="10">
        <f>C28+C38+C52+C63+C72</f>
        <v>56</v>
      </c>
      <c r="D12" s="10">
        <f>D28+D38+D52+D63+D72</f>
        <v>104</v>
      </c>
      <c r="E12" s="10">
        <f>E28+E38+E52+E63+E72</f>
        <v>30</v>
      </c>
      <c r="F12" s="10">
        <f>F28+F38+F52+F63+F72</f>
        <v>22</v>
      </c>
      <c r="G12" s="38"/>
    </row>
    <row r="13" spans="1:7" s="28" customFormat="1" ht="18" customHeight="1" x14ac:dyDescent="0.2">
      <c r="A13" s="15" t="s">
        <v>29</v>
      </c>
      <c r="B13" s="9">
        <f>SUM(B14:B22)</f>
        <v>174</v>
      </c>
      <c r="C13" s="9">
        <f>SUM(C14:C22)</f>
        <v>50</v>
      </c>
      <c r="D13" s="9">
        <f>SUM(D14:D22)</f>
        <v>72</v>
      </c>
      <c r="E13" s="9">
        <f>SUM(E14:E22)</f>
        <v>27</v>
      </c>
      <c r="F13" s="10">
        <f>SUM(F14:F22)</f>
        <v>25</v>
      </c>
      <c r="G13" s="38"/>
    </row>
    <row r="14" spans="1:7" s="28" customFormat="1" ht="20.100000000000001" customHeight="1" x14ac:dyDescent="0.2">
      <c r="A14" s="29" t="s">
        <v>9</v>
      </c>
      <c r="B14" s="9">
        <f t="shared" ref="B14:B21" si="2">SUM(C14:F14)</f>
        <v>87</v>
      </c>
      <c r="C14" s="10">
        <f>C30+C40+C54+C65+C74</f>
        <v>28</v>
      </c>
      <c r="D14" s="10">
        <f>D30+D40+D54+D65+D74</f>
        <v>39</v>
      </c>
      <c r="E14" s="10">
        <f>E30+E40+E54+E65+E74</f>
        <v>11</v>
      </c>
      <c r="F14" s="10">
        <f>F30+F40+F54+F65+F74</f>
        <v>9</v>
      </c>
      <c r="G14" s="38"/>
    </row>
    <row r="15" spans="1:7" s="28" customFormat="1" ht="20.100000000000001" customHeight="1" x14ac:dyDescent="0.2">
      <c r="A15" s="29" t="s">
        <v>31</v>
      </c>
      <c r="B15" s="9">
        <f>SUM(C15:F15)</f>
        <v>2</v>
      </c>
      <c r="C15" s="10">
        <f t="shared" ref="C15:E15" si="3">C41</f>
        <v>1</v>
      </c>
      <c r="D15" s="10">
        <f t="shared" si="3"/>
        <v>0</v>
      </c>
      <c r="E15" s="10">
        <f t="shared" si="3"/>
        <v>0</v>
      </c>
      <c r="F15" s="10">
        <f>F41</f>
        <v>1</v>
      </c>
      <c r="G15" s="38"/>
    </row>
    <row r="16" spans="1:7" s="28" customFormat="1" ht="20.100000000000001" customHeight="1" x14ac:dyDescent="0.2">
      <c r="A16" s="29" t="s">
        <v>10</v>
      </c>
      <c r="B16" s="9">
        <f t="shared" ref="B16:B17" si="4">SUM(C16:F16)</f>
        <v>14</v>
      </c>
      <c r="C16" s="10">
        <f t="shared" ref="C16:E16" si="5">C42+C75</f>
        <v>3</v>
      </c>
      <c r="D16" s="10">
        <f t="shared" si="5"/>
        <v>6</v>
      </c>
      <c r="E16" s="10">
        <f t="shared" si="5"/>
        <v>3</v>
      </c>
      <c r="F16" s="10">
        <f>F42+F75</f>
        <v>2</v>
      </c>
      <c r="G16" s="38"/>
    </row>
    <row r="17" spans="1:10" s="28" customFormat="1" ht="20.100000000000001" customHeight="1" x14ac:dyDescent="0.2">
      <c r="A17" s="29" t="s">
        <v>33</v>
      </c>
      <c r="B17" s="9">
        <f t="shared" si="4"/>
        <v>1</v>
      </c>
      <c r="C17" s="10">
        <f t="shared" ref="C17:E17" si="6">C76</f>
        <v>1</v>
      </c>
      <c r="D17" s="10">
        <f t="shared" si="6"/>
        <v>0</v>
      </c>
      <c r="E17" s="10">
        <f t="shared" si="6"/>
        <v>0</v>
      </c>
      <c r="F17" s="10">
        <f>F76</f>
        <v>0</v>
      </c>
      <c r="G17" s="38"/>
    </row>
    <row r="18" spans="1:10" s="28" customFormat="1" ht="20.100000000000001" customHeight="1" x14ac:dyDescent="0.2">
      <c r="A18" s="29" t="s">
        <v>11</v>
      </c>
      <c r="B18" s="9">
        <f t="shared" si="2"/>
        <v>15</v>
      </c>
      <c r="C18" s="10">
        <f>C31+C43+C55+C66+C77</f>
        <v>3</v>
      </c>
      <c r="D18" s="10">
        <f>D31+D43+D55+D66+D77</f>
        <v>8</v>
      </c>
      <c r="E18" s="10">
        <f>E31+E43+E55+E66+E77</f>
        <v>2</v>
      </c>
      <c r="F18" s="10">
        <f>F31+F43+F55+F66+F77</f>
        <v>2</v>
      </c>
      <c r="G18" s="38"/>
    </row>
    <row r="19" spans="1:10" s="28" customFormat="1" ht="20.100000000000001" customHeight="1" x14ac:dyDescent="0.2">
      <c r="A19" s="29" t="s">
        <v>28</v>
      </c>
      <c r="B19" s="9">
        <f t="shared" si="2"/>
        <v>3</v>
      </c>
      <c r="C19" s="10">
        <f t="shared" ref="C19:E19" si="7">C44</f>
        <v>2</v>
      </c>
      <c r="D19" s="10">
        <f t="shared" si="7"/>
        <v>0</v>
      </c>
      <c r="E19" s="10">
        <f t="shared" si="7"/>
        <v>1</v>
      </c>
      <c r="F19" s="10">
        <f>F44</f>
        <v>0</v>
      </c>
      <c r="G19" s="38"/>
    </row>
    <row r="20" spans="1:10" s="28" customFormat="1" ht="20.100000000000001" customHeight="1" x14ac:dyDescent="0.2">
      <c r="A20" s="29" t="s">
        <v>12</v>
      </c>
      <c r="B20" s="9">
        <f t="shared" si="2"/>
        <v>19</v>
      </c>
      <c r="C20" s="10">
        <f>+C45+C56+C67+C78</f>
        <v>7</v>
      </c>
      <c r="D20" s="10">
        <f t="shared" ref="D20:E20" si="8">+D45+D56+D67+D78</f>
        <v>8</v>
      </c>
      <c r="E20" s="10">
        <f t="shared" si="8"/>
        <v>3</v>
      </c>
      <c r="F20" s="10">
        <f>+F45+F56+F67+F78</f>
        <v>1</v>
      </c>
      <c r="G20" s="38"/>
    </row>
    <row r="21" spans="1:10" s="28" customFormat="1" ht="20.100000000000001" customHeight="1" x14ac:dyDescent="0.2">
      <c r="A21" s="29" t="s">
        <v>13</v>
      </c>
      <c r="B21" s="9">
        <f t="shared" si="2"/>
        <v>5</v>
      </c>
      <c r="C21" s="10">
        <f t="shared" ref="C21:E21" si="9">C32+C46</f>
        <v>0</v>
      </c>
      <c r="D21" s="10">
        <f t="shared" si="9"/>
        <v>3</v>
      </c>
      <c r="E21" s="10">
        <f t="shared" si="9"/>
        <v>1</v>
      </c>
      <c r="F21" s="10">
        <f>F32+F46</f>
        <v>1</v>
      </c>
      <c r="G21" s="38"/>
    </row>
    <row r="22" spans="1:10" s="28" customFormat="1" ht="20.100000000000001" customHeight="1" x14ac:dyDescent="0.2">
      <c r="A22" s="29" t="s">
        <v>14</v>
      </c>
      <c r="B22" s="9">
        <f>SUM(C22:F22)</f>
        <v>28</v>
      </c>
      <c r="C22" s="10">
        <f t="shared" ref="C22:E22" si="10">C47+C57+C68</f>
        <v>5</v>
      </c>
      <c r="D22" s="10">
        <f t="shared" si="10"/>
        <v>8</v>
      </c>
      <c r="E22" s="10">
        <f t="shared" si="10"/>
        <v>6</v>
      </c>
      <c r="F22" s="10">
        <f>F47+F57+F68</f>
        <v>9</v>
      </c>
      <c r="G22" s="38"/>
    </row>
    <row r="23" spans="1:10" s="28" customFormat="1" ht="18" customHeight="1" x14ac:dyDescent="0.2">
      <c r="A23" s="11" t="s">
        <v>16</v>
      </c>
      <c r="B23" s="9">
        <f>B24</f>
        <v>138</v>
      </c>
      <c r="C23" s="9">
        <f>C24</f>
        <v>66</v>
      </c>
      <c r="D23" s="9">
        <f t="shared" ref="D23:F23" si="11">D24</f>
        <v>65</v>
      </c>
      <c r="E23" s="9">
        <f t="shared" si="11"/>
        <v>5</v>
      </c>
      <c r="F23" s="10">
        <f t="shared" si="11"/>
        <v>2</v>
      </c>
      <c r="G23" s="38"/>
    </row>
    <row r="24" spans="1:10" s="28" customFormat="1" ht="18" customHeight="1" x14ac:dyDescent="0.2">
      <c r="A24" s="22" t="s">
        <v>16</v>
      </c>
      <c r="B24" s="12">
        <f>SUM(C24:F24)</f>
        <v>138</v>
      </c>
      <c r="C24" s="12">
        <f>SUM(C25+C29)</f>
        <v>66</v>
      </c>
      <c r="D24" s="12">
        <f>SUM(D25+D29)</f>
        <v>65</v>
      </c>
      <c r="E24" s="12">
        <f>SUM(E25+E29)</f>
        <v>5</v>
      </c>
      <c r="F24" s="13">
        <f>SUM(F25+F29)</f>
        <v>2</v>
      </c>
      <c r="G24" s="39"/>
      <c r="H24" s="30"/>
      <c r="I24" s="30"/>
      <c r="J24" s="30"/>
    </row>
    <row r="25" spans="1:10" s="2" customFormat="1" ht="18" customHeight="1" x14ac:dyDescent="0.2">
      <c r="A25" s="31" t="s">
        <v>5</v>
      </c>
      <c r="B25" s="9">
        <f>SUM(B26:B28)</f>
        <v>128</v>
      </c>
      <c r="C25" s="9">
        <f>SUM(C26:C28)</f>
        <v>62</v>
      </c>
      <c r="D25" s="9">
        <f>SUM(D26:D28)</f>
        <v>59</v>
      </c>
      <c r="E25" s="9">
        <f>SUM(E26:E28)</f>
        <v>5</v>
      </c>
      <c r="F25" s="10">
        <f>SUM(F26:F28)</f>
        <v>2</v>
      </c>
      <c r="G25" s="40"/>
    </row>
    <row r="26" spans="1:10" s="28" customFormat="1" ht="20.100000000000001" customHeight="1" x14ac:dyDescent="0.2">
      <c r="A26" s="29" t="s">
        <v>6</v>
      </c>
      <c r="B26" s="9">
        <f>SUM(C26:F26)</f>
        <v>113</v>
      </c>
      <c r="C26" s="23">
        <f>C92+C138+C192+C246</f>
        <v>56</v>
      </c>
      <c r="D26" s="23">
        <f>D92+D138+D192+D246</f>
        <v>57</v>
      </c>
      <c r="E26" s="23">
        <f>E92+E138+E192+E246</f>
        <v>0</v>
      </c>
      <c r="F26" s="24">
        <f>F92+F138+F192+F246</f>
        <v>0</v>
      </c>
      <c r="G26" s="39"/>
      <c r="H26" s="30"/>
      <c r="I26" s="30"/>
      <c r="J26" s="30"/>
    </row>
    <row r="27" spans="1:10" s="28" customFormat="1" ht="20.100000000000001" customHeight="1" x14ac:dyDescent="0.2">
      <c r="A27" s="29" t="s">
        <v>7</v>
      </c>
      <c r="B27" s="9">
        <f>SUM(C27:F27)</f>
        <v>2</v>
      </c>
      <c r="C27" s="24">
        <f>C139+C193</f>
        <v>2</v>
      </c>
      <c r="D27" s="24">
        <f>D139+D193</f>
        <v>0</v>
      </c>
      <c r="E27" s="24">
        <f>E139+E193</f>
        <v>0</v>
      </c>
      <c r="F27" s="24">
        <f>F139+F193</f>
        <v>0</v>
      </c>
      <c r="G27" s="39"/>
      <c r="H27" s="30"/>
      <c r="I27" s="30"/>
      <c r="J27" s="30"/>
    </row>
    <row r="28" spans="1:10" s="28" customFormat="1" ht="20.100000000000001" customHeight="1" x14ac:dyDescent="0.2">
      <c r="A28" s="29" t="s">
        <v>8</v>
      </c>
      <c r="B28" s="9">
        <f>SUM(C28:F28)</f>
        <v>13</v>
      </c>
      <c r="C28" s="24">
        <f>C194</f>
        <v>4</v>
      </c>
      <c r="D28" s="24">
        <f>D194</f>
        <v>2</v>
      </c>
      <c r="E28" s="24">
        <f>E194</f>
        <v>5</v>
      </c>
      <c r="F28" s="24">
        <f>F194</f>
        <v>2</v>
      </c>
      <c r="G28" s="38"/>
    </row>
    <row r="29" spans="1:10" s="28" customFormat="1" ht="18" customHeight="1" x14ac:dyDescent="0.2">
      <c r="A29" s="31" t="s">
        <v>27</v>
      </c>
      <c r="B29" s="9">
        <f>SUM(B30:B32)</f>
        <v>10</v>
      </c>
      <c r="C29" s="9">
        <f>SUM(C30:C32)</f>
        <v>4</v>
      </c>
      <c r="D29" s="9">
        <f>SUM(D30:D32)</f>
        <v>6</v>
      </c>
      <c r="E29" s="9">
        <f>SUM(E30:E32)</f>
        <v>0</v>
      </c>
      <c r="F29" s="10">
        <f>SUM(F30:F32)</f>
        <v>0</v>
      </c>
      <c r="G29" s="38"/>
    </row>
    <row r="30" spans="1:10" s="28" customFormat="1" ht="20.100000000000001" customHeight="1" x14ac:dyDescent="0.2">
      <c r="A30" s="29" t="s">
        <v>9</v>
      </c>
      <c r="B30" s="9">
        <f>SUM(C30:F30)</f>
        <v>4</v>
      </c>
      <c r="C30" s="24">
        <f t="shared" ref="C30:E30" si="12">C94+C141</f>
        <v>3</v>
      </c>
      <c r="D30" s="24">
        <f t="shared" si="12"/>
        <v>1</v>
      </c>
      <c r="E30" s="24">
        <f t="shared" si="12"/>
        <v>0</v>
      </c>
      <c r="F30" s="24">
        <f>F94+F141</f>
        <v>0</v>
      </c>
      <c r="G30" s="38"/>
    </row>
    <row r="31" spans="1:10" s="28" customFormat="1" ht="20.100000000000001" customHeight="1" x14ac:dyDescent="0.2">
      <c r="A31" s="29" t="s">
        <v>11</v>
      </c>
      <c r="B31" s="9">
        <f t="shared" ref="B31:B32" si="13">SUM(C31:F31)</f>
        <v>3</v>
      </c>
      <c r="C31" s="24">
        <f t="shared" ref="C31:E31" si="14">C248</f>
        <v>1</v>
      </c>
      <c r="D31" s="24">
        <f t="shared" si="14"/>
        <v>2</v>
      </c>
      <c r="E31" s="24">
        <f t="shared" si="14"/>
        <v>0</v>
      </c>
      <c r="F31" s="24">
        <f>F248</f>
        <v>0</v>
      </c>
      <c r="G31" s="38"/>
    </row>
    <row r="32" spans="1:10" s="28" customFormat="1" ht="20.100000000000001" customHeight="1" x14ac:dyDescent="0.2">
      <c r="A32" s="29" t="s">
        <v>13</v>
      </c>
      <c r="B32" s="9">
        <f t="shared" si="13"/>
        <v>3</v>
      </c>
      <c r="C32" s="24">
        <f t="shared" ref="C32:E32" si="15">C249</f>
        <v>0</v>
      </c>
      <c r="D32" s="24">
        <f t="shared" si="15"/>
        <v>3</v>
      </c>
      <c r="E32" s="24">
        <f t="shared" si="15"/>
        <v>0</v>
      </c>
      <c r="F32" s="24">
        <f>F249</f>
        <v>0</v>
      </c>
      <c r="G32" s="38"/>
    </row>
    <row r="33" spans="1:10" s="28" customFormat="1" ht="18" customHeight="1" x14ac:dyDescent="0.2">
      <c r="A33" s="14" t="s">
        <v>18</v>
      </c>
      <c r="B33" s="9">
        <f>B34+B48</f>
        <v>2493</v>
      </c>
      <c r="C33" s="9">
        <f>C34+C48</f>
        <v>554</v>
      </c>
      <c r="D33" s="9">
        <f>D34+D48</f>
        <v>990</v>
      </c>
      <c r="E33" s="9">
        <f>E34+E48</f>
        <v>451</v>
      </c>
      <c r="F33" s="10">
        <f>F34+F48</f>
        <v>498</v>
      </c>
      <c r="G33" s="38"/>
    </row>
    <row r="34" spans="1:10" s="28" customFormat="1" ht="18" customHeight="1" x14ac:dyDescent="0.2">
      <c r="A34" s="22" t="s">
        <v>18</v>
      </c>
      <c r="B34" s="12">
        <f>SUM(C34:F34)</f>
        <v>2366</v>
      </c>
      <c r="C34" s="12">
        <f>SUM(C35+C39)</f>
        <v>520</v>
      </c>
      <c r="D34" s="12">
        <f>SUM(D35+D39)</f>
        <v>927</v>
      </c>
      <c r="E34" s="12">
        <f>SUM(E35+E39)</f>
        <v>427</v>
      </c>
      <c r="F34" s="13">
        <f>SUM(F35+F39)</f>
        <v>492</v>
      </c>
      <c r="G34" s="38"/>
    </row>
    <row r="35" spans="1:10" s="2" customFormat="1" ht="18" customHeight="1" x14ac:dyDescent="0.2">
      <c r="A35" s="31" t="s">
        <v>5</v>
      </c>
      <c r="B35" s="9">
        <f>SUM(B36:B38)</f>
        <v>2239</v>
      </c>
      <c r="C35" s="9">
        <f>SUM(C36:C38)</f>
        <v>485</v>
      </c>
      <c r="D35" s="9">
        <f>SUM(D36:D38)</f>
        <v>875</v>
      </c>
      <c r="E35" s="9">
        <f>SUM(E36:E38)</f>
        <v>409</v>
      </c>
      <c r="F35" s="10">
        <f>SUM(F36:F38)</f>
        <v>470</v>
      </c>
      <c r="G35" s="40"/>
    </row>
    <row r="36" spans="1:10" s="28" customFormat="1" ht="20.100000000000001" customHeight="1" x14ac:dyDescent="0.2">
      <c r="A36" s="29" t="s">
        <v>6</v>
      </c>
      <c r="B36" s="9">
        <f>SUM(C36:F36)</f>
        <v>1938</v>
      </c>
      <c r="C36" s="23">
        <f t="shared" ref="C36:F38" si="16">C98+C145+C198+C253</f>
        <v>434</v>
      </c>
      <c r="D36" s="23">
        <f t="shared" si="16"/>
        <v>708</v>
      </c>
      <c r="E36" s="23">
        <f t="shared" si="16"/>
        <v>356</v>
      </c>
      <c r="F36" s="24">
        <f t="shared" si="16"/>
        <v>440</v>
      </c>
      <c r="G36" s="39"/>
      <c r="H36" s="30"/>
      <c r="I36" s="30"/>
      <c r="J36" s="30"/>
    </row>
    <row r="37" spans="1:10" s="28" customFormat="1" ht="20.100000000000001" customHeight="1" x14ac:dyDescent="0.2">
      <c r="A37" s="29" t="s">
        <v>7</v>
      </c>
      <c r="B37" s="9">
        <f>SUM(C37:F37)</f>
        <v>147</v>
      </c>
      <c r="C37" s="23">
        <f t="shared" si="16"/>
        <v>9</v>
      </c>
      <c r="D37" s="23">
        <f t="shared" si="16"/>
        <v>76</v>
      </c>
      <c r="E37" s="23">
        <f t="shared" si="16"/>
        <v>52</v>
      </c>
      <c r="F37" s="24">
        <f t="shared" si="16"/>
        <v>10</v>
      </c>
      <c r="G37" s="39"/>
      <c r="H37" s="30"/>
      <c r="I37" s="30"/>
      <c r="J37" s="30"/>
    </row>
    <row r="38" spans="1:10" s="28" customFormat="1" ht="20.100000000000001" customHeight="1" x14ac:dyDescent="0.2">
      <c r="A38" s="29" t="s">
        <v>8</v>
      </c>
      <c r="B38" s="9">
        <f>SUM(C38:F38)</f>
        <v>154</v>
      </c>
      <c r="C38" s="23">
        <f t="shared" si="16"/>
        <v>42</v>
      </c>
      <c r="D38" s="23">
        <f t="shared" si="16"/>
        <v>91</v>
      </c>
      <c r="E38" s="23">
        <f t="shared" si="16"/>
        <v>1</v>
      </c>
      <c r="F38" s="24">
        <f t="shared" si="16"/>
        <v>20</v>
      </c>
      <c r="G38" s="38"/>
    </row>
    <row r="39" spans="1:10" s="28" customFormat="1" ht="18" customHeight="1" x14ac:dyDescent="0.2">
      <c r="A39" s="31" t="s">
        <v>27</v>
      </c>
      <c r="B39" s="9">
        <f>SUM(B40:B47)</f>
        <v>127</v>
      </c>
      <c r="C39" s="9">
        <f>SUM(C40:C47)</f>
        <v>35</v>
      </c>
      <c r="D39" s="9">
        <f>SUM(D40:D47)</f>
        <v>52</v>
      </c>
      <c r="E39" s="9">
        <f>SUM(E40:E47)</f>
        <v>18</v>
      </c>
      <c r="F39" s="10">
        <f>SUM(F40:F47)</f>
        <v>22</v>
      </c>
      <c r="G39" s="38"/>
    </row>
    <row r="40" spans="1:10" s="28" customFormat="1" ht="18" customHeight="1" x14ac:dyDescent="0.2">
      <c r="A40" s="29" t="s">
        <v>9</v>
      </c>
      <c r="B40" s="9">
        <f>SUM(C40:F40)</f>
        <v>62</v>
      </c>
      <c r="C40" s="23">
        <f>C102+C149+C202+C257</f>
        <v>17</v>
      </c>
      <c r="D40" s="23">
        <f>D102+D149+D202+D257</f>
        <v>30</v>
      </c>
      <c r="E40" s="23">
        <f>E102+E149+E202+E257</f>
        <v>6</v>
      </c>
      <c r="F40" s="24">
        <f>F102+F149+F202+F257</f>
        <v>9</v>
      </c>
      <c r="G40" s="38"/>
    </row>
    <row r="41" spans="1:10" s="28" customFormat="1" ht="18" customHeight="1" x14ac:dyDescent="0.2">
      <c r="A41" s="29" t="s">
        <v>31</v>
      </c>
      <c r="B41" s="9">
        <f t="shared" ref="B41:B47" si="17">SUM(C41:F41)</f>
        <v>2</v>
      </c>
      <c r="C41" s="24">
        <f t="shared" ref="C41:E41" si="18">+C203+C258</f>
        <v>1</v>
      </c>
      <c r="D41" s="24">
        <f t="shared" si="18"/>
        <v>0</v>
      </c>
      <c r="E41" s="24">
        <f t="shared" si="18"/>
        <v>0</v>
      </c>
      <c r="F41" s="24">
        <f>+F203+F258</f>
        <v>1</v>
      </c>
      <c r="G41" s="38"/>
    </row>
    <row r="42" spans="1:10" s="28" customFormat="1" ht="18" customHeight="1" x14ac:dyDescent="0.2">
      <c r="A42" s="29" t="s">
        <v>10</v>
      </c>
      <c r="B42" s="9">
        <f t="shared" si="17"/>
        <v>13</v>
      </c>
      <c r="C42" s="23">
        <f>C103+C150+C204+C259</f>
        <v>3</v>
      </c>
      <c r="D42" s="23">
        <f>D103+D150+D204+D259</f>
        <v>6</v>
      </c>
      <c r="E42" s="23">
        <f>E103+E150+E204+E259</f>
        <v>3</v>
      </c>
      <c r="F42" s="24">
        <f>F103+F150+F204+F259</f>
        <v>1</v>
      </c>
      <c r="G42" s="38"/>
    </row>
    <row r="43" spans="1:10" s="28" customFormat="1" ht="18" customHeight="1" x14ac:dyDescent="0.2">
      <c r="A43" s="29" t="s">
        <v>11</v>
      </c>
      <c r="B43" s="9">
        <f t="shared" si="17"/>
        <v>6</v>
      </c>
      <c r="C43" s="24">
        <f t="shared" ref="C43:E43" si="19">C260</f>
        <v>1</v>
      </c>
      <c r="D43" s="24">
        <f t="shared" si="19"/>
        <v>2</v>
      </c>
      <c r="E43" s="24">
        <f t="shared" si="19"/>
        <v>1</v>
      </c>
      <c r="F43" s="24">
        <f>F260</f>
        <v>2</v>
      </c>
      <c r="G43" s="38"/>
    </row>
    <row r="44" spans="1:10" s="28" customFormat="1" ht="18" customHeight="1" x14ac:dyDescent="0.2">
      <c r="A44" s="29" t="s">
        <v>28</v>
      </c>
      <c r="B44" s="9">
        <f t="shared" si="17"/>
        <v>3</v>
      </c>
      <c r="C44" s="24">
        <f t="shared" ref="C44:E44" si="20">C261</f>
        <v>2</v>
      </c>
      <c r="D44" s="24">
        <f t="shared" si="20"/>
        <v>0</v>
      </c>
      <c r="E44" s="24">
        <f t="shared" si="20"/>
        <v>1</v>
      </c>
      <c r="F44" s="24">
        <f>F261</f>
        <v>0</v>
      </c>
      <c r="G44" s="38"/>
    </row>
    <row r="45" spans="1:10" s="28" customFormat="1" ht="18" customHeight="1" x14ac:dyDescent="0.2">
      <c r="A45" s="29" t="s">
        <v>12</v>
      </c>
      <c r="B45" s="9">
        <f t="shared" si="17"/>
        <v>14</v>
      </c>
      <c r="C45" s="24">
        <f>+C151+C205+C262</f>
        <v>6</v>
      </c>
      <c r="D45" s="24">
        <f>+D151+D205+D262</f>
        <v>6</v>
      </c>
      <c r="E45" s="24">
        <f>+E151+E205+E262</f>
        <v>1</v>
      </c>
      <c r="F45" s="24">
        <f>+F151+F205+F262</f>
        <v>1</v>
      </c>
      <c r="G45" s="38"/>
    </row>
    <row r="46" spans="1:10" s="28" customFormat="1" ht="18" customHeight="1" x14ac:dyDescent="0.2">
      <c r="A46" s="29" t="s">
        <v>13</v>
      </c>
      <c r="B46" s="9">
        <f t="shared" si="17"/>
        <v>2</v>
      </c>
      <c r="C46" s="24">
        <f t="shared" ref="C46:E46" si="21">C206+C263</f>
        <v>0</v>
      </c>
      <c r="D46" s="24">
        <f t="shared" si="21"/>
        <v>0</v>
      </c>
      <c r="E46" s="24">
        <f t="shared" si="21"/>
        <v>1</v>
      </c>
      <c r="F46" s="24">
        <f>F206+F263</f>
        <v>1</v>
      </c>
      <c r="G46" s="38"/>
    </row>
    <row r="47" spans="1:10" s="28" customFormat="1" ht="18" customHeight="1" x14ac:dyDescent="0.2">
      <c r="A47" s="29" t="s">
        <v>14</v>
      </c>
      <c r="B47" s="9">
        <f t="shared" si="17"/>
        <v>25</v>
      </c>
      <c r="C47" s="24">
        <f>+C152+C207+C264</f>
        <v>5</v>
      </c>
      <c r="D47" s="24">
        <f>+D152+D207+D264</f>
        <v>8</v>
      </c>
      <c r="E47" s="24">
        <f>+E152+E207+E264</f>
        <v>5</v>
      </c>
      <c r="F47" s="24">
        <f>+F152+F207+F264</f>
        <v>7</v>
      </c>
      <c r="G47" s="38"/>
    </row>
    <row r="48" spans="1:10" s="28" customFormat="1" ht="18" customHeight="1" x14ac:dyDescent="0.2">
      <c r="A48" s="22" t="s">
        <v>19</v>
      </c>
      <c r="B48" s="12">
        <f>SUM(C48:F48)</f>
        <v>127</v>
      </c>
      <c r="C48" s="12">
        <f>SUM(C49+C53)</f>
        <v>34</v>
      </c>
      <c r="D48" s="12">
        <f t="shared" ref="D48:F48" si="22">SUM(D49+D53)</f>
        <v>63</v>
      </c>
      <c r="E48" s="12">
        <f t="shared" si="22"/>
        <v>24</v>
      </c>
      <c r="F48" s="13">
        <f t="shared" si="22"/>
        <v>6</v>
      </c>
      <c r="G48" s="38"/>
    </row>
    <row r="49" spans="1:10" s="2" customFormat="1" ht="18" customHeight="1" x14ac:dyDescent="0.2">
      <c r="A49" s="31" t="s">
        <v>5</v>
      </c>
      <c r="B49" s="9">
        <f>SUM(B50:B52)</f>
        <v>110</v>
      </c>
      <c r="C49" s="9">
        <f>SUM(C50:C52)</f>
        <v>26</v>
      </c>
      <c r="D49" s="9">
        <f>SUM(D50:D52)</f>
        <v>57</v>
      </c>
      <c r="E49" s="9">
        <f>SUM(E50:E52)</f>
        <v>23</v>
      </c>
      <c r="F49" s="10">
        <f>SUM(F50:F52)</f>
        <v>4</v>
      </c>
      <c r="G49" s="40"/>
    </row>
    <row r="50" spans="1:10" s="28" customFormat="1" ht="20.100000000000001" customHeight="1" x14ac:dyDescent="0.2">
      <c r="A50" s="29" t="s">
        <v>6</v>
      </c>
      <c r="B50" s="9">
        <f>SUM(C50:F50)</f>
        <v>94</v>
      </c>
      <c r="C50" s="23">
        <f t="shared" ref="C50:F51" si="23">C106+C155+C210+C267</f>
        <v>21</v>
      </c>
      <c r="D50" s="23">
        <f t="shared" si="23"/>
        <v>49</v>
      </c>
      <c r="E50" s="23">
        <f t="shared" si="23"/>
        <v>20</v>
      </c>
      <c r="F50" s="24">
        <f t="shared" si="23"/>
        <v>4</v>
      </c>
      <c r="G50" s="39"/>
      <c r="H50" s="30"/>
      <c r="I50" s="30"/>
      <c r="J50" s="30"/>
    </row>
    <row r="51" spans="1:10" s="28" customFormat="1" ht="20.100000000000001" customHeight="1" x14ac:dyDescent="0.2">
      <c r="A51" s="29" t="s">
        <v>7</v>
      </c>
      <c r="B51" s="9">
        <f>SUM(C51:F51)</f>
        <v>12</v>
      </c>
      <c r="C51" s="23">
        <f t="shared" si="23"/>
        <v>2</v>
      </c>
      <c r="D51" s="23">
        <f t="shared" si="23"/>
        <v>7</v>
      </c>
      <c r="E51" s="23">
        <f t="shared" si="23"/>
        <v>3</v>
      </c>
      <c r="F51" s="24">
        <f t="shared" si="23"/>
        <v>0</v>
      </c>
      <c r="G51" s="39"/>
      <c r="H51" s="30"/>
      <c r="I51" s="30"/>
      <c r="J51" s="30"/>
    </row>
    <row r="52" spans="1:10" s="28" customFormat="1" ht="20.100000000000001" customHeight="1" x14ac:dyDescent="0.2">
      <c r="A52" s="29" t="s">
        <v>8</v>
      </c>
      <c r="B52" s="9">
        <f>SUM(C52:F52)</f>
        <v>4</v>
      </c>
      <c r="C52" s="24">
        <f>C108+C269</f>
        <v>3</v>
      </c>
      <c r="D52" s="24">
        <f>D108+D269</f>
        <v>1</v>
      </c>
      <c r="E52" s="24">
        <f>E108+E269</f>
        <v>0</v>
      </c>
      <c r="F52" s="24">
        <f>F108+F269</f>
        <v>0</v>
      </c>
      <c r="G52" s="38"/>
    </row>
    <row r="53" spans="1:10" s="28" customFormat="1" ht="18" customHeight="1" x14ac:dyDescent="0.2">
      <c r="A53" s="31" t="s">
        <v>27</v>
      </c>
      <c r="B53" s="9">
        <f>SUM(B54:B57)</f>
        <v>17</v>
      </c>
      <c r="C53" s="9">
        <f>SUM(C54:C57)</f>
        <v>8</v>
      </c>
      <c r="D53" s="9">
        <f>SUM(D54:D57)</f>
        <v>6</v>
      </c>
      <c r="E53" s="9">
        <f>SUM(E54:E57)</f>
        <v>1</v>
      </c>
      <c r="F53" s="10">
        <f>SUM(F54:F57)</f>
        <v>2</v>
      </c>
      <c r="G53" s="38"/>
    </row>
    <row r="54" spans="1:10" s="28" customFormat="1" ht="20.100000000000001" customHeight="1" x14ac:dyDescent="0.2">
      <c r="A54" s="29" t="s">
        <v>9</v>
      </c>
      <c r="B54" s="9">
        <f>SUM(C54:F54)</f>
        <v>13</v>
      </c>
      <c r="C54" s="23">
        <f>C110+C158+C213+C271</f>
        <v>8</v>
      </c>
      <c r="D54" s="23">
        <f>D110+D158+D213+D271</f>
        <v>4</v>
      </c>
      <c r="E54" s="23">
        <f>E110+E158+E213+E271</f>
        <v>1</v>
      </c>
      <c r="F54" s="24">
        <f>F110+F158+F213+F271</f>
        <v>0</v>
      </c>
      <c r="G54" s="38"/>
    </row>
    <row r="55" spans="1:10" s="28" customFormat="1" ht="20.100000000000001" customHeight="1" x14ac:dyDescent="0.2">
      <c r="A55" s="29" t="s">
        <v>11</v>
      </c>
      <c r="B55" s="9">
        <f t="shared" ref="B55:B57" si="24">SUM(C55:F55)</f>
        <v>1</v>
      </c>
      <c r="C55" s="24">
        <f t="shared" ref="C55:E55" si="25">C272</f>
        <v>0</v>
      </c>
      <c r="D55" s="24">
        <f t="shared" si="25"/>
        <v>1</v>
      </c>
      <c r="E55" s="24">
        <f t="shared" si="25"/>
        <v>0</v>
      </c>
      <c r="F55" s="24">
        <f>F272</f>
        <v>0</v>
      </c>
      <c r="G55" s="38"/>
    </row>
    <row r="56" spans="1:10" s="28" customFormat="1" ht="20.100000000000001" customHeight="1" x14ac:dyDescent="0.2">
      <c r="A56" s="29" t="s">
        <v>12</v>
      </c>
      <c r="B56" s="9">
        <f t="shared" si="24"/>
        <v>1</v>
      </c>
      <c r="C56" s="24">
        <f t="shared" ref="C56:E56" si="26">C111</f>
        <v>0</v>
      </c>
      <c r="D56" s="24">
        <f t="shared" si="26"/>
        <v>1</v>
      </c>
      <c r="E56" s="24">
        <f t="shared" si="26"/>
        <v>0</v>
      </c>
      <c r="F56" s="24">
        <f>F111</f>
        <v>0</v>
      </c>
      <c r="G56" s="38"/>
    </row>
    <row r="57" spans="1:10" s="28" customFormat="1" ht="20.100000000000001" customHeight="1" x14ac:dyDescent="0.2">
      <c r="A57" s="29" t="s">
        <v>14</v>
      </c>
      <c r="B57" s="9">
        <f t="shared" si="24"/>
        <v>2</v>
      </c>
      <c r="C57" s="24">
        <f>C214</f>
        <v>0</v>
      </c>
      <c r="D57" s="24">
        <f t="shared" ref="D57:E57" si="27">D214</f>
        <v>0</v>
      </c>
      <c r="E57" s="24">
        <f t="shared" si="27"/>
        <v>0</v>
      </c>
      <c r="F57" s="24">
        <f>F214</f>
        <v>2</v>
      </c>
      <c r="G57" s="38"/>
    </row>
    <row r="58" spans="1:10" s="28" customFormat="1" ht="12.75" customHeight="1" x14ac:dyDescent="0.2">
      <c r="A58" s="14" t="s">
        <v>34</v>
      </c>
      <c r="B58" s="9">
        <f>B59+B69</f>
        <v>2579</v>
      </c>
      <c r="C58" s="9">
        <f>C59+C69</f>
        <v>326</v>
      </c>
      <c r="D58" s="9">
        <f>D59+D69</f>
        <v>866</v>
      </c>
      <c r="E58" s="9">
        <f>E59+E69</f>
        <v>1298</v>
      </c>
      <c r="F58" s="10">
        <f>F59+F69</f>
        <v>89</v>
      </c>
      <c r="G58" s="38"/>
    </row>
    <row r="59" spans="1:10" s="28" customFormat="1" ht="18" customHeight="1" x14ac:dyDescent="0.2">
      <c r="A59" s="22" t="s">
        <v>15</v>
      </c>
      <c r="B59" s="12">
        <f>SUM(C59:F59)</f>
        <v>1026</v>
      </c>
      <c r="C59" s="12">
        <f>SUM(C60+C64)</f>
        <v>209</v>
      </c>
      <c r="D59" s="12">
        <f t="shared" ref="D59" si="28">SUM(D60+D64)</f>
        <v>519</v>
      </c>
      <c r="E59" s="12">
        <f t="shared" ref="E59" si="29">SUM(E60+E64)</f>
        <v>270</v>
      </c>
      <c r="F59" s="13">
        <f t="shared" ref="F59" si="30">SUM(F60+F64)</f>
        <v>28</v>
      </c>
      <c r="G59" s="39"/>
      <c r="H59" s="30"/>
      <c r="I59" s="30"/>
      <c r="J59" s="30"/>
    </row>
    <row r="60" spans="1:10" s="2" customFormat="1" ht="18" customHeight="1" x14ac:dyDescent="0.2">
      <c r="A60" s="31" t="s">
        <v>5</v>
      </c>
      <c r="B60" s="9">
        <f>SUM(B61:B63)</f>
        <v>1015</v>
      </c>
      <c r="C60" s="9">
        <f>SUM(C61:C63)</f>
        <v>208</v>
      </c>
      <c r="D60" s="9">
        <f>SUM(D61:D63)</f>
        <v>513</v>
      </c>
      <c r="E60" s="9">
        <f>SUM(E61:E63)</f>
        <v>266</v>
      </c>
      <c r="F60" s="10">
        <f>SUM(F61:F63)</f>
        <v>28</v>
      </c>
      <c r="G60" s="40"/>
    </row>
    <row r="61" spans="1:10" s="28" customFormat="1" ht="20.100000000000001" customHeight="1" x14ac:dyDescent="0.2">
      <c r="A61" s="29" t="s">
        <v>6</v>
      </c>
      <c r="B61" s="9">
        <f>SUM(C61:F61)</f>
        <v>942</v>
      </c>
      <c r="C61" s="23">
        <f t="shared" ref="C61:F63" si="31">C115+C162+C218+C276</f>
        <v>201</v>
      </c>
      <c r="D61" s="23">
        <f t="shared" si="31"/>
        <v>481</v>
      </c>
      <c r="E61" s="23">
        <f t="shared" si="31"/>
        <v>232</v>
      </c>
      <c r="F61" s="24">
        <f t="shared" si="31"/>
        <v>28</v>
      </c>
      <c r="G61" s="39"/>
      <c r="H61" s="30"/>
      <c r="I61" s="30"/>
      <c r="J61" s="30"/>
    </row>
    <row r="62" spans="1:10" s="28" customFormat="1" ht="20.100000000000001" customHeight="1" x14ac:dyDescent="0.2">
      <c r="A62" s="29" t="s">
        <v>7</v>
      </c>
      <c r="B62" s="9">
        <f>SUM(C62:F62)</f>
        <v>36</v>
      </c>
      <c r="C62" s="23">
        <f t="shared" si="31"/>
        <v>2</v>
      </c>
      <c r="D62" s="23">
        <f t="shared" si="31"/>
        <v>24</v>
      </c>
      <c r="E62" s="23">
        <f t="shared" si="31"/>
        <v>10</v>
      </c>
      <c r="F62" s="24">
        <f t="shared" si="31"/>
        <v>0</v>
      </c>
      <c r="G62" s="39"/>
      <c r="H62" s="30"/>
      <c r="I62" s="30"/>
      <c r="J62" s="30"/>
    </row>
    <row r="63" spans="1:10" s="28" customFormat="1" ht="20.100000000000001" customHeight="1" x14ac:dyDescent="0.2">
      <c r="A63" s="29" t="s">
        <v>8</v>
      </c>
      <c r="B63" s="9">
        <f>SUM(C63:F63)</f>
        <v>37</v>
      </c>
      <c r="C63" s="23">
        <f t="shared" si="31"/>
        <v>5</v>
      </c>
      <c r="D63" s="23">
        <f t="shared" si="31"/>
        <v>8</v>
      </c>
      <c r="E63" s="23">
        <f t="shared" si="31"/>
        <v>24</v>
      </c>
      <c r="F63" s="24">
        <f t="shared" si="31"/>
        <v>0</v>
      </c>
      <c r="G63" s="38"/>
    </row>
    <row r="64" spans="1:10" s="28" customFormat="1" ht="18" customHeight="1" x14ac:dyDescent="0.2">
      <c r="A64" s="31" t="s">
        <v>27</v>
      </c>
      <c r="B64" s="9">
        <f>SUM(B65:B68)</f>
        <v>11</v>
      </c>
      <c r="C64" s="9">
        <f>SUM(C65:C68)</f>
        <v>1</v>
      </c>
      <c r="D64" s="9">
        <f>SUM(D65:D68)</f>
        <v>6</v>
      </c>
      <c r="E64" s="9">
        <f>SUM(E65:E68)</f>
        <v>4</v>
      </c>
      <c r="F64" s="10">
        <f>SUM(F65:F68)</f>
        <v>0</v>
      </c>
      <c r="G64" s="38"/>
    </row>
    <row r="65" spans="1:10" s="28" customFormat="1" ht="20.100000000000001" customHeight="1" x14ac:dyDescent="0.2">
      <c r="A65" s="29" t="s">
        <v>9</v>
      </c>
      <c r="B65" s="9">
        <f>SUM(C65:F65)</f>
        <v>4</v>
      </c>
      <c r="C65" s="23">
        <f>C119+C166+C222+C280</f>
        <v>0</v>
      </c>
      <c r="D65" s="23">
        <f>D119+D166+D222+D280</f>
        <v>4</v>
      </c>
      <c r="E65" s="23">
        <f>E119+E166+E222+E280</f>
        <v>0</v>
      </c>
      <c r="F65" s="24">
        <f>F119+F166+F222+F280</f>
        <v>0</v>
      </c>
      <c r="G65" s="38"/>
    </row>
    <row r="66" spans="1:10" s="28" customFormat="1" ht="20.100000000000001" customHeight="1" x14ac:dyDescent="0.2">
      <c r="A66" s="29" t="s">
        <v>11</v>
      </c>
      <c r="B66" s="9">
        <f t="shared" ref="B66:B68" si="32">SUM(C66:F66)</f>
        <v>3</v>
      </c>
      <c r="C66" s="24">
        <f t="shared" ref="C66:E66" si="33">C223+C281</f>
        <v>0</v>
      </c>
      <c r="D66" s="24">
        <f t="shared" si="33"/>
        <v>2</v>
      </c>
      <c r="E66" s="24">
        <f t="shared" si="33"/>
        <v>1</v>
      </c>
      <c r="F66" s="24">
        <f>F223+F281</f>
        <v>0</v>
      </c>
      <c r="G66" s="38"/>
    </row>
    <row r="67" spans="1:10" s="28" customFormat="1" ht="20.100000000000001" customHeight="1" x14ac:dyDescent="0.2">
      <c r="A67" s="29" t="s">
        <v>12</v>
      </c>
      <c r="B67" s="9">
        <f t="shared" si="32"/>
        <v>3</v>
      </c>
      <c r="C67" s="24">
        <f>C167+C282</f>
        <v>1</v>
      </c>
      <c r="D67" s="24">
        <f>D167+D282</f>
        <v>0</v>
      </c>
      <c r="E67" s="24">
        <f>E167+E282</f>
        <v>2</v>
      </c>
      <c r="F67" s="24">
        <f>F167+F282</f>
        <v>0</v>
      </c>
      <c r="G67" s="38"/>
    </row>
    <row r="68" spans="1:10" s="28" customFormat="1" ht="20.100000000000001" customHeight="1" x14ac:dyDescent="0.2">
      <c r="A68" s="29" t="s">
        <v>14</v>
      </c>
      <c r="B68" s="9">
        <f t="shared" si="32"/>
        <v>1</v>
      </c>
      <c r="C68" s="24">
        <f>C168</f>
        <v>0</v>
      </c>
      <c r="D68" s="24">
        <f>D168</f>
        <v>0</v>
      </c>
      <c r="E68" s="24">
        <f>E168</f>
        <v>1</v>
      </c>
      <c r="F68" s="24">
        <f>F168</f>
        <v>0</v>
      </c>
      <c r="G68" s="38"/>
    </row>
    <row r="69" spans="1:10" s="28" customFormat="1" ht="18" customHeight="1" x14ac:dyDescent="0.2">
      <c r="A69" s="22" t="s">
        <v>17</v>
      </c>
      <c r="B69" s="12">
        <f>SUM(C69:F69)</f>
        <v>1553</v>
      </c>
      <c r="C69" s="12">
        <f>SUM(C70+C73)</f>
        <v>117</v>
      </c>
      <c r="D69" s="12">
        <f>SUM(D70+D73)</f>
        <v>347</v>
      </c>
      <c r="E69" s="12">
        <f>SUM(E70+E73)</f>
        <v>1028</v>
      </c>
      <c r="F69" s="13">
        <f>SUM(F70+F73)</f>
        <v>61</v>
      </c>
      <c r="G69" s="39"/>
      <c r="H69" s="30"/>
      <c r="I69" s="30"/>
      <c r="J69" s="30"/>
    </row>
    <row r="70" spans="1:10" s="2" customFormat="1" ht="18" customHeight="1" x14ac:dyDescent="0.2">
      <c r="A70" s="31" t="s">
        <v>5</v>
      </c>
      <c r="B70" s="9">
        <f>SUM(B71:B72)</f>
        <v>1544</v>
      </c>
      <c r="C70" s="9">
        <f>SUM(C71:C72)</f>
        <v>115</v>
      </c>
      <c r="D70" s="9">
        <f>SUM(D71:D72)</f>
        <v>345</v>
      </c>
      <c r="E70" s="9">
        <f>SUM(E71:E72)</f>
        <v>1024</v>
      </c>
      <c r="F70" s="10">
        <f>SUM(F71:F72)</f>
        <v>60</v>
      </c>
      <c r="G70" s="40"/>
    </row>
    <row r="71" spans="1:10" s="28" customFormat="1" ht="20.100000000000001" customHeight="1" x14ac:dyDescent="0.2">
      <c r="A71" s="29" t="s">
        <v>6</v>
      </c>
      <c r="B71" s="9">
        <f>SUM(C71:F71)</f>
        <v>1540</v>
      </c>
      <c r="C71" s="23">
        <f>C122+C171+C226+C285</f>
        <v>113</v>
      </c>
      <c r="D71" s="23">
        <f>D122+D171+D226+D285</f>
        <v>343</v>
      </c>
      <c r="E71" s="23">
        <f>E122+E171+E226+E285</f>
        <v>1024</v>
      </c>
      <c r="F71" s="24">
        <f>F122+F171+F226+F285</f>
        <v>60</v>
      </c>
      <c r="G71" s="39"/>
      <c r="H71" s="30"/>
      <c r="I71" s="30"/>
      <c r="J71" s="30"/>
    </row>
    <row r="72" spans="1:10" s="28" customFormat="1" ht="20.100000000000001" customHeight="1" x14ac:dyDescent="0.2">
      <c r="A72" s="29" t="s">
        <v>8</v>
      </c>
      <c r="B72" s="9">
        <f>SUM(C72:F72)</f>
        <v>4</v>
      </c>
      <c r="C72" s="24">
        <f>C123+C172+C286</f>
        <v>2</v>
      </c>
      <c r="D72" s="24">
        <f>D123+D172+D286</f>
        <v>2</v>
      </c>
      <c r="E72" s="24">
        <f>E123+E172+E286</f>
        <v>0</v>
      </c>
      <c r="F72" s="24">
        <f>F123+F172+F286</f>
        <v>0</v>
      </c>
      <c r="G72" s="38"/>
    </row>
    <row r="73" spans="1:10" s="28" customFormat="1" ht="18" customHeight="1" x14ac:dyDescent="0.2">
      <c r="A73" s="31" t="s">
        <v>27</v>
      </c>
      <c r="B73" s="9">
        <f>SUM(B74:B78)</f>
        <v>9</v>
      </c>
      <c r="C73" s="9">
        <f>SUM(C74:C78)</f>
        <v>2</v>
      </c>
      <c r="D73" s="9">
        <f>SUM(D74:D78)</f>
        <v>2</v>
      </c>
      <c r="E73" s="9">
        <f>SUM(E74:E78)</f>
        <v>4</v>
      </c>
      <c r="F73" s="10">
        <f>SUM(F74:F78)</f>
        <v>1</v>
      </c>
      <c r="G73" s="38"/>
    </row>
    <row r="74" spans="1:10" s="28" customFormat="1" ht="18.95" customHeight="1" x14ac:dyDescent="0.2">
      <c r="A74" s="29" t="s">
        <v>9</v>
      </c>
      <c r="B74" s="9">
        <f>SUM(C74:F74)</f>
        <v>4</v>
      </c>
      <c r="C74" s="24">
        <f>+C174+C288</f>
        <v>0</v>
      </c>
      <c r="D74" s="24">
        <f>+D174+D288</f>
        <v>0</v>
      </c>
      <c r="E74" s="24">
        <f>+E174+E288</f>
        <v>4</v>
      </c>
      <c r="F74" s="24">
        <f>+F174+F288</f>
        <v>0</v>
      </c>
      <c r="G74" s="38"/>
    </row>
    <row r="75" spans="1:10" s="28" customFormat="1" ht="18.95" customHeight="1" x14ac:dyDescent="0.2">
      <c r="A75" s="29" t="s">
        <v>10</v>
      </c>
      <c r="B75" s="9">
        <f t="shared" ref="B75:B78" si="34">SUM(C75:F75)</f>
        <v>1</v>
      </c>
      <c r="C75" s="24">
        <f t="shared" ref="C75:E75" si="35">C289</f>
        <v>0</v>
      </c>
      <c r="D75" s="24">
        <f t="shared" si="35"/>
        <v>0</v>
      </c>
      <c r="E75" s="24">
        <f t="shared" si="35"/>
        <v>0</v>
      </c>
      <c r="F75" s="24">
        <f>F289</f>
        <v>1</v>
      </c>
      <c r="G75" s="38"/>
    </row>
    <row r="76" spans="1:10" s="28" customFormat="1" ht="18.95" customHeight="1" x14ac:dyDescent="0.2">
      <c r="A76" s="29" t="s">
        <v>33</v>
      </c>
      <c r="B76" s="9">
        <f t="shared" si="34"/>
        <v>1</v>
      </c>
      <c r="C76" s="24">
        <f>+C290</f>
        <v>1</v>
      </c>
      <c r="D76" s="24">
        <f t="shared" ref="D76:E76" si="36">+D290</f>
        <v>0</v>
      </c>
      <c r="E76" s="24">
        <f t="shared" si="36"/>
        <v>0</v>
      </c>
      <c r="F76" s="24">
        <f>+F290</f>
        <v>0</v>
      </c>
      <c r="G76" s="38"/>
    </row>
    <row r="77" spans="1:10" s="28" customFormat="1" ht="18.95" customHeight="1" x14ac:dyDescent="0.2">
      <c r="A77" s="29" t="s">
        <v>11</v>
      </c>
      <c r="B77" s="9">
        <f t="shared" si="34"/>
        <v>2</v>
      </c>
      <c r="C77" s="24">
        <f t="shared" ref="C77:E77" si="37">C291</f>
        <v>1</v>
      </c>
      <c r="D77" s="24">
        <f t="shared" si="37"/>
        <v>1</v>
      </c>
      <c r="E77" s="24">
        <f t="shared" si="37"/>
        <v>0</v>
      </c>
      <c r="F77" s="24">
        <f>F291</f>
        <v>0</v>
      </c>
      <c r="G77" s="38"/>
    </row>
    <row r="78" spans="1:10" s="28" customFormat="1" ht="18.95" customHeight="1" x14ac:dyDescent="0.2">
      <c r="A78" s="29" t="s">
        <v>12</v>
      </c>
      <c r="B78" s="9">
        <f t="shared" si="34"/>
        <v>1</v>
      </c>
      <c r="C78" s="24">
        <f t="shared" ref="C78:E78" si="38">C292</f>
        <v>0</v>
      </c>
      <c r="D78" s="24">
        <f t="shared" si="38"/>
        <v>1</v>
      </c>
      <c r="E78" s="24">
        <f t="shared" si="38"/>
        <v>0</v>
      </c>
      <c r="F78" s="24">
        <f>F292</f>
        <v>0</v>
      </c>
      <c r="G78" s="38"/>
    </row>
    <row r="79" spans="1:10" s="28" customFormat="1" ht="18" customHeight="1" x14ac:dyDescent="0.25">
      <c r="A79" s="32"/>
      <c r="B79" s="33"/>
      <c r="C79" s="34"/>
      <c r="D79" s="25" t="s">
        <v>24</v>
      </c>
      <c r="E79" s="34"/>
      <c r="F79" s="34"/>
      <c r="G79" s="38"/>
    </row>
    <row r="80" spans="1:10" s="28" customFormat="1" ht="13.5" customHeight="1" x14ac:dyDescent="0.2">
      <c r="A80" s="8" t="s">
        <v>4</v>
      </c>
      <c r="B80" s="9">
        <f>SUM(C80:F80)</f>
        <v>1223</v>
      </c>
      <c r="C80" s="9">
        <f>+C81+C85</f>
        <v>405</v>
      </c>
      <c r="D80" s="9">
        <f>+D81+D85</f>
        <v>638</v>
      </c>
      <c r="E80" s="9">
        <f>+E81+E85</f>
        <v>5</v>
      </c>
      <c r="F80" s="10">
        <f t="shared" ref="F80" si="39">+F81+F85</f>
        <v>175</v>
      </c>
      <c r="G80" s="38"/>
    </row>
    <row r="81" spans="1:10" s="28" customFormat="1" ht="17.45" customHeight="1" x14ac:dyDescent="0.2">
      <c r="A81" s="15" t="s">
        <v>30</v>
      </c>
      <c r="B81" s="9">
        <f>SUM(B82:B84)</f>
        <v>1204</v>
      </c>
      <c r="C81" s="9">
        <f>SUM(C82:C84)</f>
        <v>394</v>
      </c>
      <c r="D81" s="9">
        <f>SUM(D82:D84)</f>
        <v>631</v>
      </c>
      <c r="E81" s="9">
        <f>SUM(E82:E84)</f>
        <v>4</v>
      </c>
      <c r="F81" s="10">
        <f>SUM(F82:F84)</f>
        <v>175</v>
      </c>
      <c r="G81" s="38"/>
    </row>
    <row r="82" spans="1:10" s="28" customFormat="1" ht="17.45" customHeight="1" x14ac:dyDescent="0.2">
      <c r="A82" s="29" t="s">
        <v>6</v>
      </c>
      <c r="B82" s="9">
        <f>SUM(C82:F82)</f>
        <v>1131</v>
      </c>
      <c r="C82" s="10">
        <f>C92+C98+C106+C115+C122</f>
        <v>379</v>
      </c>
      <c r="D82" s="10">
        <f>D92+D98+D106+D115+D122</f>
        <v>592</v>
      </c>
      <c r="E82" s="10">
        <f>E92+E98+E106+E115+E122</f>
        <v>3</v>
      </c>
      <c r="F82" s="10">
        <f>F92+F98+F106+F115+F122</f>
        <v>157</v>
      </c>
      <c r="G82" s="38"/>
    </row>
    <row r="83" spans="1:10" s="28" customFormat="1" ht="17.45" customHeight="1" x14ac:dyDescent="0.2">
      <c r="A83" s="29" t="s">
        <v>7</v>
      </c>
      <c r="B83" s="9">
        <f>SUM(C83:F83)</f>
        <v>42</v>
      </c>
      <c r="C83" s="10">
        <f t="shared" ref="C83:E83" si="40">C99+C107+C116</f>
        <v>2</v>
      </c>
      <c r="D83" s="10">
        <f t="shared" si="40"/>
        <v>29</v>
      </c>
      <c r="E83" s="10">
        <f t="shared" si="40"/>
        <v>1</v>
      </c>
      <c r="F83" s="10">
        <f>F99+F107+F116</f>
        <v>10</v>
      </c>
      <c r="G83" s="38"/>
    </row>
    <row r="84" spans="1:10" s="28" customFormat="1" ht="17.45" customHeight="1" x14ac:dyDescent="0.2">
      <c r="A84" s="29" t="s">
        <v>8</v>
      </c>
      <c r="B84" s="9">
        <f>SUM(C84:F84)</f>
        <v>31</v>
      </c>
      <c r="C84" s="10">
        <f t="shared" ref="C84:E84" si="41">C100+C108+C117+C123</f>
        <v>13</v>
      </c>
      <c r="D84" s="10">
        <f t="shared" si="41"/>
        <v>10</v>
      </c>
      <c r="E84" s="10">
        <f t="shared" si="41"/>
        <v>0</v>
      </c>
      <c r="F84" s="10">
        <f>F100+F108+F117+F123</f>
        <v>8</v>
      </c>
      <c r="G84" s="38"/>
    </row>
    <row r="85" spans="1:10" s="28" customFormat="1" ht="17.45" customHeight="1" x14ac:dyDescent="0.2">
      <c r="A85" s="15" t="s">
        <v>29</v>
      </c>
      <c r="B85" s="9">
        <f>SUM(B86:B88)</f>
        <v>19</v>
      </c>
      <c r="C85" s="9">
        <f>SUM(C86:C88)</f>
        <v>11</v>
      </c>
      <c r="D85" s="9">
        <f>SUM(D86:D88)</f>
        <v>7</v>
      </c>
      <c r="E85" s="9">
        <f>SUM(E86:E88)</f>
        <v>1</v>
      </c>
      <c r="F85" s="10">
        <f>SUM(F86:F88)</f>
        <v>0</v>
      </c>
      <c r="G85" s="38"/>
    </row>
    <row r="86" spans="1:10" s="28" customFormat="1" ht="17.45" customHeight="1" x14ac:dyDescent="0.2">
      <c r="A86" s="29" t="s">
        <v>9</v>
      </c>
      <c r="B86" s="9">
        <f>SUM(C86:F86)</f>
        <v>16</v>
      </c>
      <c r="C86" s="10">
        <f t="shared" ref="C86:E86" si="42">C94+C102+C110+C119</f>
        <v>9</v>
      </c>
      <c r="D86" s="10">
        <f t="shared" si="42"/>
        <v>6</v>
      </c>
      <c r="E86" s="10">
        <f t="shared" si="42"/>
        <v>1</v>
      </c>
      <c r="F86" s="10">
        <f>F94+F102+F110+F119</f>
        <v>0</v>
      </c>
      <c r="G86" s="38"/>
    </row>
    <row r="87" spans="1:10" s="28" customFormat="1" ht="17.45" customHeight="1" x14ac:dyDescent="0.2">
      <c r="A87" s="29" t="s">
        <v>10</v>
      </c>
      <c r="B87" s="9">
        <f>SUM(C87:F87)</f>
        <v>2</v>
      </c>
      <c r="C87" s="10">
        <f t="shared" ref="C87:E87" si="43">C103</f>
        <v>2</v>
      </c>
      <c r="D87" s="10">
        <f t="shared" si="43"/>
        <v>0</v>
      </c>
      <c r="E87" s="10">
        <f t="shared" si="43"/>
        <v>0</v>
      </c>
      <c r="F87" s="10">
        <f>F103</f>
        <v>0</v>
      </c>
      <c r="G87" s="38"/>
    </row>
    <row r="88" spans="1:10" s="28" customFormat="1" ht="18" customHeight="1" x14ac:dyDescent="0.2">
      <c r="A88" s="29" t="s">
        <v>12</v>
      </c>
      <c r="B88" s="9">
        <f t="shared" ref="B88" si="44">SUM(C88:F88)</f>
        <v>1</v>
      </c>
      <c r="C88" s="10">
        <f t="shared" ref="C88:E88" si="45">C111</f>
        <v>0</v>
      </c>
      <c r="D88" s="10">
        <f t="shared" si="45"/>
        <v>1</v>
      </c>
      <c r="E88" s="10">
        <f t="shared" si="45"/>
        <v>0</v>
      </c>
      <c r="F88" s="10">
        <f>F111</f>
        <v>0</v>
      </c>
      <c r="G88" s="38"/>
    </row>
    <row r="89" spans="1:10" s="28" customFormat="1" ht="26.25" customHeight="1" x14ac:dyDescent="0.2">
      <c r="A89" s="11" t="s">
        <v>16</v>
      </c>
      <c r="B89" s="9">
        <f>B90</f>
        <v>26</v>
      </c>
      <c r="C89" s="9">
        <f>C90</f>
        <v>25</v>
      </c>
      <c r="D89" s="9">
        <f t="shared" ref="D89:F89" si="46">D90</f>
        <v>1</v>
      </c>
      <c r="E89" s="9">
        <f t="shared" si="46"/>
        <v>0</v>
      </c>
      <c r="F89" s="10">
        <f t="shared" si="46"/>
        <v>0</v>
      </c>
      <c r="G89" s="38"/>
    </row>
    <row r="90" spans="1:10" s="28" customFormat="1" ht="20.100000000000001" customHeight="1" x14ac:dyDescent="0.2">
      <c r="A90" s="22" t="s">
        <v>16</v>
      </c>
      <c r="B90" s="12">
        <f>SUM(C90:F90)</f>
        <v>26</v>
      </c>
      <c r="C90" s="12">
        <f>SUM(C91+C93)</f>
        <v>25</v>
      </c>
      <c r="D90" s="12">
        <f>SUM(D91+D93)</f>
        <v>1</v>
      </c>
      <c r="E90" s="12">
        <f>SUM(E91+E93)</f>
        <v>0</v>
      </c>
      <c r="F90" s="13">
        <f>SUM(F91+F93)</f>
        <v>0</v>
      </c>
      <c r="G90" s="39"/>
      <c r="H90" s="30"/>
      <c r="I90" s="30"/>
      <c r="J90" s="30"/>
    </row>
    <row r="91" spans="1:10" s="2" customFormat="1" ht="20.100000000000001" customHeight="1" x14ac:dyDescent="0.2">
      <c r="A91" s="31" t="s">
        <v>5</v>
      </c>
      <c r="B91" s="9">
        <f>SUM(B92:B92)</f>
        <v>23</v>
      </c>
      <c r="C91" s="9">
        <f>SUM(C92:C92)</f>
        <v>23</v>
      </c>
      <c r="D91" s="9">
        <f>SUM(D92:D92)</f>
        <v>0</v>
      </c>
      <c r="E91" s="9">
        <f>SUM(E92:E92)</f>
        <v>0</v>
      </c>
      <c r="F91" s="10">
        <f>SUM(F92:F92)</f>
        <v>0</v>
      </c>
      <c r="G91" s="40"/>
    </row>
    <row r="92" spans="1:10" s="28" customFormat="1" ht="21.95" customHeight="1" x14ac:dyDescent="0.2">
      <c r="A92" s="29" t="s">
        <v>6</v>
      </c>
      <c r="B92" s="9">
        <f>SUM(C92:F92)</f>
        <v>23</v>
      </c>
      <c r="C92" s="23">
        <v>23</v>
      </c>
      <c r="D92" s="23">
        <v>0</v>
      </c>
      <c r="E92" s="23">
        <v>0</v>
      </c>
      <c r="F92" s="24">
        <v>0</v>
      </c>
      <c r="G92" s="39"/>
      <c r="H92" s="30"/>
      <c r="I92" s="30"/>
      <c r="J92" s="30"/>
    </row>
    <row r="93" spans="1:10" s="28" customFormat="1" ht="20.100000000000001" customHeight="1" x14ac:dyDescent="0.2">
      <c r="A93" s="31" t="s">
        <v>27</v>
      </c>
      <c r="B93" s="9">
        <f>SUM(B94:B94)</f>
        <v>3</v>
      </c>
      <c r="C93" s="9">
        <f>SUM(C94:C94)</f>
        <v>2</v>
      </c>
      <c r="D93" s="9">
        <f>SUM(D94:D94)</f>
        <v>1</v>
      </c>
      <c r="E93" s="9">
        <f>SUM(E94:E94)</f>
        <v>0</v>
      </c>
      <c r="F93" s="10">
        <f>SUM(F94:F94)</f>
        <v>0</v>
      </c>
      <c r="G93" s="38"/>
    </row>
    <row r="94" spans="1:10" s="28" customFormat="1" ht="21.95" customHeight="1" x14ac:dyDescent="0.2">
      <c r="A94" s="29" t="s">
        <v>9</v>
      </c>
      <c r="B94" s="9">
        <f>SUM(C94:F94)</f>
        <v>3</v>
      </c>
      <c r="C94" s="23">
        <v>2</v>
      </c>
      <c r="D94" s="23">
        <v>1</v>
      </c>
      <c r="E94" s="23">
        <v>0</v>
      </c>
      <c r="F94" s="24">
        <v>0</v>
      </c>
      <c r="G94" s="38"/>
    </row>
    <row r="95" spans="1:10" s="28" customFormat="1" ht="26.25" customHeight="1" x14ac:dyDescent="0.2">
      <c r="A95" s="14" t="s">
        <v>18</v>
      </c>
      <c r="B95" s="9">
        <f>B96+B104</f>
        <v>691</v>
      </c>
      <c r="C95" s="9">
        <f>C96+C104</f>
        <v>222</v>
      </c>
      <c r="D95" s="9">
        <f>D96+D104</f>
        <v>289</v>
      </c>
      <c r="E95" s="9">
        <f>E96+E104</f>
        <v>5</v>
      </c>
      <c r="F95" s="10">
        <f>F96+F104</f>
        <v>175</v>
      </c>
      <c r="G95" s="38"/>
    </row>
    <row r="96" spans="1:10" s="28" customFormat="1" ht="21.95" customHeight="1" x14ac:dyDescent="0.2">
      <c r="A96" s="22" t="s">
        <v>18</v>
      </c>
      <c r="B96" s="12">
        <f>SUM(C96:F96)</f>
        <v>637</v>
      </c>
      <c r="C96" s="12">
        <f>SUM(C97+C101)</f>
        <v>198</v>
      </c>
      <c r="D96" s="12">
        <f>SUM(D97+D101)</f>
        <v>259</v>
      </c>
      <c r="E96" s="12">
        <f>SUM(E97+E101)</f>
        <v>5</v>
      </c>
      <c r="F96" s="13">
        <f>SUM(F97+F101)</f>
        <v>175</v>
      </c>
      <c r="G96" s="38"/>
    </row>
    <row r="97" spans="1:10" s="2" customFormat="1" ht="20.100000000000001" customHeight="1" x14ac:dyDescent="0.2">
      <c r="A97" s="31" t="s">
        <v>5</v>
      </c>
      <c r="B97" s="9">
        <f>SUM(B98:B100)</f>
        <v>628</v>
      </c>
      <c r="C97" s="9">
        <f>SUM(C98:C100)</f>
        <v>194</v>
      </c>
      <c r="D97" s="9">
        <f>SUM(D98:D100)</f>
        <v>255</v>
      </c>
      <c r="E97" s="9">
        <f>SUM(E98:E100)</f>
        <v>4</v>
      </c>
      <c r="F97" s="10">
        <f>SUM(F98:F100)</f>
        <v>175</v>
      </c>
      <c r="G97" s="40"/>
    </row>
    <row r="98" spans="1:10" s="28" customFormat="1" ht="21.95" customHeight="1" x14ac:dyDescent="0.2">
      <c r="A98" s="29" t="s">
        <v>6</v>
      </c>
      <c r="B98" s="9">
        <f>SUM(C98:F98)</f>
        <v>566</v>
      </c>
      <c r="C98" s="23">
        <v>182</v>
      </c>
      <c r="D98" s="23">
        <v>224</v>
      </c>
      <c r="E98" s="23">
        <v>3</v>
      </c>
      <c r="F98" s="24">
        <v>157</v>
      </c>
      <c r="G98" s="39"/>
      <c r="H98" s="30"/>
      <c r="I98" s="30"/>
      <c r="J98" s="30"/>
    </row>
    <row r="99" spans="1:10" s="28" customFormat="1" ht="21.95" customHeight="1" x14ac:dyDescent="0.2">
      <c r="A99" s="29" t="s">
        <v>7</v>
      </c>
      <c r="B99" s="9">
        <f>SUM(C99:F99)</f>
        <v>34</v>
      </c>
      <c r="C99" s="23">
        <v>0</v>
      </c>
      <c r="D99" s="23">
        <v>23</v>
      </c>
      <c r="E99" s="23">
        <v>1</v>
      </c>
      <c r="F99" s="24">
        <v>10</v>
      </c>
      <c r="G99" s="39"/>
      <c r="H99" s="30"/>
      <c r="I99" s="30"/>
      <c r="J99" s="30"/>
    </row>
    <row r="100" spans="1:10" s="28" customFormat="1" ht="21.95" customHeight="1" x14ac:dyDescent="0.2">
      <c r="A100" s="29" t="s">
        <v>8</v>
      </c>
      <c r="B100" s="9">
        <f>SUM(C100:F100)</f>
        <v>28</v>
      </c>
      <c r="C100" s="23">
        <v>12</v>
      </c>
      <c r="D100" s="23">
        <v>8</v>
      </c>
      <c r="E100" s="23"/>
      <c r="F100" s="24">
        <v>8</v>
      </c>
      <c r="G100" s="38"/>
    </row>
    <row r="101" spans="1:10" s="28" customFormat="1" ht="20.100000000000001" customHeight="1" x14ac:dyDescent="0.2">
      <c r="A101" s="31" t="s">
        <v>27</v>
      </c>
      <c r="B101" s="9">
        <f>SUM(B102:B103)</f>
        <v>9</v>
      </c>
      <c r="C101" s="9">
        <f>SUM(C102:C103)</f>
        <v>4</v>
      </c>
      <c r="D101" s="9">
        <f>SUM(D102:D103)</f>
        <v>4</v>
      </c>
      <c r="E101" s="9">
        <f>SUM(E102:E103)</f>
        <v>1</v>
      </c>
      <c r="F101" s="10">
        <f>SUM(F102:F103)</f>
        <v>0</v>
      </c>
      <c r="G101" s="38"/>
    </row>
    <row r="102" spans="1:10" s="28" customFormat="1" ht="20.100000000000001" customHeight="1" x14ac:dyDescent="0.2">
      <c r="A102" s="29" t="s">
        <v>9</v>
      </c>
      <c r="B102" s="9">
        <f>SUM(C102:F102)</f>
        <v>7</v>
      </c>
      <c r="C102" s="23">
        <v>2</v>
      </c>
      <c r="D102" s="23">
        <v>4</v>
      </c>
      <c r="E102" s="23">
        <v>1</v>
      </c>
      <c r="F102" s="24">
        <v>0</v>
      </c>
      <c r="G102" s="38"/>
    </row>
    <row r="103" spans="1:10" s="28" customFormat="1" ht="20.100000000000001" customHeight="1" x14ac:dyDescent="0.2">
      <c r="A103" s="29" t="s">
        <v>10</v>
      </c>
      <c r="B103" s="9">
        <f t="shared" ref="B103" si="47">SUM(C103:F103)</f>
        <v>2</v>
      </c>
      <c r="C103" s="23">
        <v>2</v>
      </c>
      <c r="D103" s="23">
        <v>0</v>
      </c>
      <c r="E103" s="23">
        <v>0</v>
      </c>
      <c r="F103" s="24">
        <v>0</v>
      </c>
      <c r="G103" s="38"/>
    </row>
    <row r="104" spans="1:10" s="28" customFormat="1" ht="24.75" customHeight="1" x14ac:dyDescent="0.2">
      <c r="A104" s="22" t="s">
        <v>19</v>
      </c>
      <c r="B104" s="12">
        <f>SUM(C104:F104)</f>
        <v>54</v>
      </c>
      <c r="C104" s="12">
        <f>SUM(C105+C109)</f>
        <v>24</v>
      </c>
      <c r="D104" s="12">
        <f>SUM(D105+D109)</f>
        <v>30</v>
      </c>
      <c r="E104" s="12">
        <f>SUM(E105+E109)</f>
        <v>0</v>
      </c>
      <c r="F104" s="13">
        <f>SUM(F105+F109)</f>
        <v>0</v>
      </c>
      <c r="G104" s="38"/>
    </row>
    <row r="105" spans="1:10" s="2" customFormat="1" ht="20.100000000000001" customHeight="1" x14ac:dyDescent="0.2">
      <c r="A105" s="31" t="s">
        <v>5</v>
      </c>
      <c r="B105" s="9">
        <f>SUM(B106:B108)</f>
        <v>48</v>
      </c>
      <c r="C105" s="9">
        <f>SUM(C106:C108)</f>
        <v>19</v>
      </c>
      <c r="D105" s="9">
        <f>SUM(D106:D108)</f>
        <v>29</v>
      </c>
      <c r="E105" s="9">
        <f>SUM(E106:E108)</f>
        <v>0</v>
      </c>
      <c r="F105" s="10">
        <f>SUM(F106:F108)</f>
        <v>0</v>
      </c>
      <c r="G105" s="40"/>
    </row>
    <row r="106" spans="1:10" s="28" customFormat="1" ht="21" customHeight="1" x14ac:dyDescent="0.2">
      <c r="A106" s="29" t="s">
        <v>6</v>
      </c>
      <c r="B106" s="9">
        <f>SUM(C106:F106)</f>
        <v>43</v>
      </c>
      <c r="C106" s="23">
        <v>16</v>
      </c>
      <c r="D106" s="23">
        <v>27</v>
      </c>
      <c r="E106" s="23">
        <v>0</v>
      </c>
      <c r="F106" s="24">
        <v>0</v>
      </c>
      <c r="G106" s="39"/>
      <c r="H106" s="30"/>
      <c r="I106" s="30"/>
      <c r="J106" s="30"/>
    </row>
    <row r="107" spans="1:10" s="28" customFormat="1" ht="21" customHeight="1" x14ac:dyDescent="0.2">
      <c r="A107" s="29" t="s">
        <v>7</v>
      </c>
      <c r="B107" s="9">
        <f>SUM(C107:F107)</f>
        <v>4</v>
      </c>
      <c r="C107" s="23">
        <v>2</v>
      </c>
      <c r="D107" s="23">
        <v>2</v>
      </c>
      <c r="E107" s="23">
        <v>0</v>
      </c>
      <c r="F107" s="24">
        <v>0</v>
      </c>
      <c r="G107" s="39"/>
      <c r="H107" s="30"/>
      <c r="I107" s="30"/>
      <c r="J107" s="30"/>
    </row>
    <row r="108" spans="1:10" s="28" customFormat="1" ht="21" customHeight="1" x14ac:dyDescent="0.2">
      <c r="A108" s="29" t="s">
        <v>8</v>
      </c>
      <c r="B108" s="9">
        <f>SUM(C108:F108)</f>
        <v>1</v>
      </c>
      <c r="C108" s="23">
        <v>1</v>
      </c>
      <c r="D108" s="23">
        <v>0</v>
      </c>
      <c r="E108" s="23">
        <v>0</v>
      </c>
      <c r="F108" s="24">
        <v>0</v>
      </c>
      <c r="G108" s="38"/>
    </row>
    <row r="109" spans="1:10" s="28" customFormat="1" ht="20.100000000000001" customHeight="1" x14ac:dyDescent="0.2">
      <c r="A109" s="31" t="s">
        <v>27</v>
      </c>
      <c r="B109" s="9">
        <f>SUM(B110:B111)</f>
        <v>6</v>
      </c>
      <c r="C109" s="9">
        <f>SUM(C110:C111)</f>
        <v>5</v>
      </c>
      <c r="D109" s="9">
        <f>SUM(D110:D111)</f>
        <v>1</v>
      </c>
      <c r="E109" s="9">
        <f>SUM(E110:E111)</f>
        <v>0</v>
      </c>
      <c r="F109" s="10">
        <f>SUM(F110:F111)</f>
        <v>0</v>
      </c>
      <c r="G109" s="38"/>
    </row>
    <row r="110" spans="1:10" s="28" customFormat="1" ht="21.95" customHeight="1" x14ac:dyDescent="0.2">
      <c r="A110" s="29" t="s">
        <v>9</v>
      </c>
      <c r="B110" s="9">
        <f>SUM(C110:F110)</f>
        <v>5</v>
      </c>
      <c r="C110" s="23">
        <v>5</v>
      </c>
      <c r="D110" s="23">
        <v>0</v>
      </c>
      <c r="E110" s="23">
        <v>0</v>
      </c>
      <c r="F110" s="24">
        <v>0</v>
      </c>
      <c r="G110" s="38"/>
    </row>
    <row r="111" spans="1:10" s="28" customFormat="1" ht="21.95" customHeight="1" x14ac:dyDescent="0.2">
      <c r="A111" s="29" t="s">
        <v>12</v>
      </c>
      <c r="B111" s="9">
        <f t="shared" ref="B111" si="48">SUM(C111:F111)</f>
        <v>1</v>
      </c>
      <c r="C111" s="23">
        <v>0</v>
      </c>
      <c r="D111" s="23">
        <v>1</v>
      </c>
      <c r="E111" s="23">
        <v>0</v>
      </c>
      <c r="F111" s="24">
        <v>0</v>
      </c>
      <c r="G111" s="38"/>
    </row>
    <row r="112" spans="1:10" s="28" customFormat="1" ht="21.75" customHeight="1" x14ac:dyDescent="0.2">
      <c r="A112" s="14" t="s">
        <v>34</v>
      </c>
      <c r="B112" s="9">
        <f>B113+B120</f>
        <v>506</v>
      </c>
      <c r="C112" s="9">
        <f>C113+C120</f>
        <v>158</v>
      </c>
      <c r="D112" s="9">
        <f>D113+D120</f>
        <v>348</v>
      </c>
      <c r="E112" s="9">
        <f>E113+E120</f>
        <v>0</v>
      </c>
      <c r="F112" s="10">
        <f>F113+F120</f>
        <v>0</v>
      </c>
      <c r="G112" s="38"/>
    </row>
    <row r="113" spans="1:10" s="28" customFormat="1" ht="21.95" customHeight="1" x14ac:dyDescent="0.2">
      <c r="A113" s="22" t="s">
        <v>15</v>
      </c>
      <c r="B113" s="12">
        <f>SUM(C113:F113)</f>
        <v>426</v>
      </c>
      <c r="C113" s="12">
        <f>SUM(C114+C118)</f>
        <v>138</v>
      </c>
      <c r="D113" s="12">
        <f>SUM(D114+D118)</f>
        <v>288</v>
      </c>
      <c r="E113" s="12">
        <f>SUM(E114+E118)</f>
        <v>0</v>
      </c>
      <c r="F113" s="13">
        <f>SUM(F114+F118)</f>
        <v>0</v>
      </c>
      <c r="G113" s="39"/>
      <c r="H113" s="30"/>
      <c r="I113" s="30"/>
      <c r="J113" s="30"/>
    </row>
    <row r="114" spans="1:10" s="2" customFormat="1" ht="20.100000000000001" customHeight="1" x14ac:dyDescent="0.2">
      <c r="A114" s="31" t="s">
        <v>5</v>
      </c>
      <c r="B114" s="9">
        <f>SUM(B115:B117)</f>
        <v>425</v>
      </c>
      <c r="C114" s="9">
        <f>SUM(C115:C117)</f>
        <v>138</v>
      </c>
      <c r="D114" s="9">
        <f>SUM(D115:D117)</f>
        <v>287</v>
      </c>
      <c r="E114" s="9">
        <f>SUM(E115:E117)</f>
        <v>0</v>
      </c>
      <c r="F114" s="10">
        <f>SUM(F115:F117)</f>
        <v>0</v>
      </c>
      <c r="G114" s="40"/>
    </row>
    <row r="115" spans="1:10" s="28" customFormat="1" ht="23.1" customHeight="1" x14ac:dyDescent="0.2">
      <c r="A115" s="29" t="s">
        <v>6</v>
      </c>
      <c r="B115" s="9">
        <f>SUM(C115:F115)</f>
        <v>420</v>
      </c>
      <c r="C115" s="23">
        <v>138</v>
      </c>
      <c r="D115" s="23">
        <v>282</v>
      </c>
      <c r="E115" s="23">
        <v>0</v>
      </c>
      <c r="F115" s="24">
        <v>0</v>
      </c>
      <c r="G115" s="39"/>
      <c r="H115" s="30"/>
      <c r="I115" s="30"/>
      <c r="J115" s="30"/>
    </row>
    <row r="116" spans="1:10" s="28" customFormat="1" ht="23.1" customHeight="1" x14ac:dyDescent="0.2">
      <c r="A116" s="29" t="s">
        <v>7</v>
      </c>
      <c r="B116" s="9">
        <f>SUM(C116:F116)</f>
        <v>4</v>
      </c>
      <c r="C116" s="23">
        <v>0</v>
      </c>
      <c r="D116" s="23">
        <v>4</v>
      </c>
      <c r="E116" s="23">
        <v>0</v>
      </c>
      <c r="F116" s="24">
        <v>0</v>
      </c>
      <c r="G116" s="39"/>
      <c r="H116" s="30"/>
      <c r="I116" s="30"/>
      <c r="J116" s="30"/>
    </row>
    <row r="117" spans="1:10" s="28" customFormat="1" ht="23.1" customHeight="1" x14ac:dyDescent="0.2">
      <c r="A117" s="29" t="s">
        <v>8</v>
      </c>
      <c r="B117" s="9">
        <f>SUM(C117:F117)</f>
        <v>1</v>
      </c>
      <c r="C117" s="23">
        <v>0</v>
      </c>
      <c r="D117" s="23">
        <v>1</v>
      </c>
      <c r="E117" s="23">
        <v>0</v>
      </c>
      <c r="F117" s="24">
        <v>0</v>
      </c>
      <c r="G117" s="38"/>
    </row>
    <row r="118" spans="1:10" s="28" customFormat="1" ht="20.100000000000001" customHeight="1" x14ac:dyDescent="0.2">
      <c r="A118" s="31" t="s">
        <v>27</v>
      </c>
      <c r="B118" s="9">
        <f>SUM(B119:B119)</f>
        <v>1</v>
      </c>
      <c r="C118" s="9">
        <f>SUM(C119:C119)</f>
        <v>0</v>
      </c>
      <c r="D118" s="9">
        <f>SUM(D119:D119)</f>
        <v>1</v>
      </c>
      <c r="E118" s="9">
        <f>SUM(E119:E119)</f>
        <v>0</v>
      </c>
      <c r="F118" s="10">
        <f>SUM(F119:F119)</f>
        <v>0</v>
      </c>
      <c r="G118" s="38"/>
    </row>
    <row r="119" spans="1:10" s="28" customFormat="1" ht="21.95" customHeight="1" x14ac:dyDescent="0.2">
      <c r="A119" s="29" t="s">
        <v>9</v>
      </c>
      <c r="B119" s="9">
        <f>SUM(C119:F119)</f>
        <v>1</v>
      </c>
      <c r="C119" s="23">
        <v>0</v>
      </c>
      <c r="D119" s="23">
        <v>1</v>
      </c>
      <c r="E119" s="23">
        <v>0</v>
      </c>
      <c r="F119" s="24">
        <v>0</v>
      </c>
      <c r="G119" s="38"/>
    </row>
    <row r="120" spans="1:10" s="28" customFormat="1" ht="21.95" customHeight="1" x14ac:dyDescent="0.2">
      <c r="A120" s="22" t="s">
        <v>17</v>
      </c>
      <c r="B120" s="12">
        <f>SUM(C120:F120)</f>
        <v>80</v>
      </c>
      <c r="C120" s="13">
        <f t="shared" ref="C120:E120" si="49">SUM(C121)</f>
        <v>20</v>
      </c>
      <c r="D120" s="13">
        <f t="shared" si="49"/>
        <v>60</v>
      </c>
      <c r="E120" s="13">
        <f t="shared" si="49"/>
        <v>0</v>
      </c>
      <c r="F120" s="13">
        <f>SUM(F121)</f>
        <v>0</v>
      </c>
      <c r="G120" s="39"/>
      <c r="H120" s="30"/>
      <c r="I120" s="30"/>
      <c r="J120" s="30"/>
    </row>
    <row r="121" spans="1:10" s="2" customFormat="1" ht="20.100000000000001" customHeight="1" x14ac:dyDescent="0.2">
      <c r="A121" s="31" t="s">
        <v>5</v>
      </c>
      <c r="B121" s="9">
        <f>SUM(B122:B123)</f>
        <v>80</v>
      </c>
      <c r="C121" s="9">
        <f>SUM(C122:C123)</f>
        <v>20</v>
      </c>
      <c r="D121" s="9">
        <f>SUM(D122:D123)</f>
        <v>60</v>
      </c>
      <c r="E121" s="9">
        <f>SUM(E122:E123)</f>
        <v>0</v>
      </c>
      <c r="F121" s="10">
        <f>SUM(F122:F123)</f>
        <v>0</v>
      </c>
      <c r="G121" s="40"/>
    </row>
    <row r="122" spans="1:10" s="28" customFormat="1" ht="21" customHeight="1" x14ac:dyDescent="0.2">
      <c r="A122" s="29" t="s">
        <v>6</v>
      </c>
      <c r="B122" s="9">
        <f>SUM(C122:F122)</f>
        <v>79</v>
      </c>
      <c r="C122" s="23">
        <v>20</v>
      </c>
      <c r="D122" s="23">
        <v>59</v>
      </c>
      <c r="E122" s="23">
        <v>0</v>
      </c>
      <c r="F122" s="24">
        <v>0</v>
      </c>
      <c r="G122" s="39"/>
      <c r="H122" s="30"/>
      <c r="I122" s="30"/>
      <c r="J122" s="30"/>
    </row>
    <row r="123" spans="1:10" s="28" customFormat="1" ht="21" customHeight="1" x14ac:dyDescent="0.2">
      <c r="A123" s="29" t="s">
        <v>8</v>
      </c>
      <c r="B123" s="9">
        <f>SUM(C123:F123)</f>
        <v>1</v>
      </c>
      <c r="C123" s="23">
        <v>0</v>
      </c>
      <c r="D123" s="23">
        <v>1</v>
      </c>
      <c r="E123" s="23">
        <v>0</v>
      </c>
      <c r="F123" s="24">
        <v>0</v>
      </c>
      <c r="G123" s="38"/>
    </row>
    <row r="124" spans="1:10" s="28" customFormat="1" ht="29.25" customHeight="1" x14ac:dyDescent="0.2">
      <c r="A124" s="29"/>
      <c r="B124" s="44" t="s">
        <v>20</v>
      </c>
      <c r="C124" s="46"/>
      <c r="D124" s="46"/>
      <c r="E124" s="46"/>
      <c r="F124" s="46"/>
      <c r="G124" s="38"/>
    </row>
    <row r="125" spans="1:10" s="28" customFormat="1" ht="23.25" customHeight="1" x14ac:dyDescent="0.2">
      <c r="A125" s="8" t="s">
        <v>4</v>
      </c>
      <c r="B125" s="9">
        <f>SUM(C125:F125)</f>
        <v>1701</v>
      </c>
      <c r="C125" s="9">
        <f>+C126+C130</f>
        <v>151</v>
      </c>
      <c r="D125" s="9">
        <f>+D126+D130</f>
        <v>503</v>
      </c>
      <c r="E125" s="9">
        <f>+E126+E130</f>
        <v>1025</v>
      </c>
      <c r="F125" s="10">
        <f t="shared" ref="F125" si="50">+F126+F130</f>
        <v>22</v>
      </c>
      <c r="G125" s="38"/>
    </row>
    <row r="126" spans="1:10" s="28" customFormat="1" ht="21.6" customHeight="1" x14ac:dyDescent="0.2">
      <c r="A126" s="15" t="s">
        <v>30</v>
      </c>
      <c r="B126" s="9">
        <f>SUM(B127:B129)</f>
        <v>1674</v>
      </c>
      <c r="C126" s="9">
        <f>SUM(C127:C129)</f>
        <v>136</v>
      </c>
      <c r="D126" s="9">
        <f>SUM(D127:D129)</f>
        <v>494</v>
      </c>
      <c r="E126" s="9">
        <f>SUM(E127:E129)</f>
        <v>1022</v>
      </c>
      <c r="F126" s="10">
        <f>SUM(F127:F129)</f>
        <v>22</v>
      </c>
      <c r="G126" s="38"/>
    </row>
    <row r="127" spans="1:10" s="28" customFormat="1" ht="21.95" customHeight="1" x14ac:dyDescent="0.2">
      <c r="A127" s="29" t="s">
        <v>6</v>
      </c>
      <c r="B127" s="9">
        <f>SUM(C127:F127)</f>
        <v>1599</v>
      </c>
      <c r="C127" s="10">
        <f>C138+C145+C155+C162+C171</f>
        <v>129</v>
      </c>
      <c r="D127" s="10">
        <f>D138+D145+D155+D162+D171</f>
        <v>447</v>
      </c>
      <c r="E127" s="10">
        <f>E138+E145+E155+E162+E171</f>
        <v>1001</v>
      </c>
      <c r="F127" s="10">
        <f>F138+F145+F155+F162+F171</f>
        <v>22</v>
      </c>
      <c r="G127" s="38"/>
    </row>
    <row r="128" spans="1:10" s="28" customFormat="1" ht="21.95" customHeight="1" x14ac:dyDescent="0.2">
      <c r="A128" s="29" t="s">
        <v>7</v>
      </c>
      <c r="B128" s="9">
        <f>SUM(C128:F128)</f>
        <v>43</v>
      </c>
      <c r="C128" s="10">
        <f>C139+C146+C156+C163</f>
        <v>2</v>
      </c>
      <c r="D128" s="10">
        <f>D139+D146+D156+D163</f>
        <v>32</v>
      </c>
      <c r="E128" s="10">
        <f>E139+E146+E156+E163</f>
        <v>9</v>
      </c>
      <c r="F128" s="10">
        <f>F139+F146+F156+F163</f>
        <v>0</v>
      </c>
      <c r="G128" s="38"/>
    </row>
    <row r="129" spans="1:10" s="28" customFormat="1" ht="21.95" customHeight="1" x14ac:dyDescent="0.2">
      <c r="A129" s="29" t="s">
        <v>8</v>
      </c>
      <c r="B129" s="9">
        <f>SUM(C129:F129)</f>
        <v>32</v>
      </c>
      <c r="C129" s="10">
        <f>+C147+C164+C172</f>
        <v>5</v>
      </c>
      <c r="D129" s="10">
        <f>+D147+D164+D172</f>
        <v>15</v>
      </c>
      <c r="E129" s="10">
        <f>+E147+E164+E172</f>
        <v>12</v>
      </c>
      <c r="F129" s="10">
        <f>+F147+F164+F172</f>
        <v>0</v>
      </c>
      <c r="G129" s="38"/>
    </row>
    <row r="130" spans="1:10" s="28" customFormat="1" ht="20.100000000000001" customHeight="1" x14ac:dyDescent="0.2">
      <c r="A130" s="15" t="s">
        <v>29</v>
      </c>
      <c r="B130" s="9">
        <f>SUM(B131:B134)</f>
        <v>27</v>
      </c>
      <c r="C130" s="9">
        <f>SUM(C131:C134)</f>
        <v>15</v>
      </c>
      <c r="D130" s="9">
        <f>SUM(D131:D134)</f>
        <v>9</v>
      </c>
      <c r="E130" s="9">
        <f>SUM(E131:E134)</f>
        <v>3</v>
      </c>
      <c r="F130" s="10">
        <f>SUM(F131:F134)</f>
        <v>0</v>
      </c>
      <c r="G130" s="38"/>
    </row>
    <row r="131" spans="1:10" s="28" customFormat="1" ht="21.95" customHeight="1" x14ac:dyDescent="0.2">
      <c r="A131" s="29" t="s">
        <v>9</v>
      </c>
      <c r="B131" s="9">
        <f>SUM(C131:F131)</f>
        <v>17</v>
      </c>
      <c r="C131" s="10">
        <f>C141+C149+C158+C166+C174</f>
        <v>9</v>
      </c>
      <c r="D131" s="10">
        <f>D141+D149+D158+D166+D174</f>
        <v>6</v>
      </c>
      <c r="E131" s="10">
        <f>E141+E149+E158+E166+E174</f>
        <v>2</v>
      </c>
      <c r="F131" s="10">
        <f>F141+F149+F158+F166+F174</f>
        <v>0</v>
      </c>
      <c r="G131" s="38"/>
    </row>
    <row r="132" spans="1:10" s="28" customFormat="1" ht="21.95" customHeight="1" x14ac:dyDescent="0.2">
      <c r="A132" s="29" t="s">
        <v>10</v>
      </c>
      <c r="B132" s="9">
        <f>SUM(C132:F132)</f>
        <v>2</v>
      </c>
      <c r="C132" s="10">
        <f t="shared" ref="C132:E132" si="51">C150</f>
        <v>1</v>
      </c>
      <c r="D132" s="10">
        <f t="shared" si="51"/>
        <v>1</v>
      </c>
      <c r="E132" s="10">
        <f t="shared" si="51"/>
        <v>0</v>
      </c>
      <c r="F132" s="10">
        <f>F150</f>
        <v>0</v>
      </c>
      <c r="G132" s="38"/>
    </row>
    <row r="133" spans="1:10" s="28" customFormat="1" ht="21.95" customHeight="1" x14ac:dyDescent="0.2">
      <c r="A133" s="29" t="s">
        <v>12</v>
      </c>
      <c r="B133" s="9">
        <f t="shared" ref="B133:B134" si="52">SUM(C133:F133)</f>
        <v>5</v>
      </c>
      <c r="C133" s="10">
        <f t="shared" ref="C133:F134" si="53">C151+C167</f>
        <v>4</v>
      </c>
      <c r="D133" s="10">
        <f t="shared" si="53"/>
        <v>1</v>
      </c>
      <c r="E133" s="10">
        <f t="shared" si="53"/>
        <v>0</v>
      </c>
      <c r="F133" s="10">
        <f t="shared" si="53"/>
        <v>0</v>
      </c>
      <c r="G133" s="38"/>
    </row>
    <row r="134" spans="1:10" s="28" customFormat="1" ht="21.95" customHeight="1" x14ac:dyDescent="0.2">
      <c r="A134" s="29" t="s">
        <v>14</v>
      </c>
      <c r="B134" s="9">
        <f t="shared" si="52"/>
        <v>3</v>
      </c>
      <c r="C134" s="10">
        <f t="shared" si="53"/>
        <v>1</v>
      </c>
      <c r="D134" s="10">
        <f t="shared" si="53"/>
        <v>1</v>
      </c>
      <c r="E134" s="10">
        <f t="shared" si="53"/>
        <v>1</v>
      </c>
      <c r="F134" s="10">
        <f t="shared" si="53"/>
        <v>0</v>
      </c>
      <c r="G134" s="38"/>
    </row>
    <row r="135" spans="1:10" s="28" customFormat="1" ht="21.6" customHeight="1" x14ac:dyDescent="0.2">
      <c r="A135" s="11" t="s">
        <v>16</v>
      </c>
      <c r="B135" s="9">
        <f>B136</f>
        <v>3</v>
      </c>
      <c r="C135" s="9">
        <f>C136</f>
        <v>3</v>
      </c>
      <c r="D135" s="9">
        <f t="shared" ref="D135:F135" si="54">D136</f>
        <v>0</v>
      </c>
      <c r="E135" s="9">
        <f t="shared" si="54"/>
        <v>0</v>
      </c>
      <c r="F135" s="10">
        <f t="shared" si="54"/>
        <v>0</v>
      </c>
      <c r="G135" s="38"/>
    </row>
    <row r="136" spans="1:10" s="28" customFormat="1" ht="21.6" customHeight="1" x14ac:dyDescent="0.2">
      <c r="A136" s="22" t="s">
        <v>16</v>
      </c>
      <c r="B136" s="12">
        <f>SUM(C136:F136)</f>
        <v>3</v>
      </c>
      <c r="C136" s="12">
        <f>SUM(C137+C140)</f>
        <v>3</v>
      </c>
      <c r="D136" s="12">
        <f>SUM(D137+D140)</f>
        <v>0</v>
      </c>
      <c r="E136" s="12">
        <f>SUM(E137+E140)</f>
        <v>0</v>
      </c>
      <c r="F136" s="13">
        <f>SUM(F137+F140)</f>
        <v>0</v>
      </c>
      <c r="G136" s="39"/>
      <c r="H136" s="30"/>
      <c r="I136" s="30"/>
      <c r="J136" s="30"/>
    </row>
    <row r="137" spans="1:10" s="2" customFormat="1" ht="20.100000000000001" customHeight="1" x14ac:dyDescent="0.2">
      <c r="A137" s="31" t="s">
        <v>5</v>
      </c>
      <c r="B137" s="9">
        <f>SUM(B138:B139)</f>
        <v>2</v>
      </c>
      <c r="C137" s="9">
        <f>SUM(C138:C139)</f>
        <v>2</v>
      </c>
      <c r="D137" s="9">
        <f>SUM(D138:D139)</f>
        <v>0</v>
      </c>
      <c r="E137" s="9">
        <f>SUM(E138:E139)</f>
        <v>0</v>
      </c>
      <c r="F137" s="10">
        <f>SUM(F138:F139)</f>
        <v>0</v>
      </c>
      <c r="G137" s="40"/>
    </row>
    <row r="138" spans="1:10" s="28" customFormat="1" ht="21.95" customHeight="1" x14ac:dyDescent="0.2">
      <c r="A138" s="29" t="s">
        <v>6</v>
      </c>
      <c r="B138" s="9">
        <f>SUM(C138:F138)</f>
        <v>1</v>
      </c>
      <c r="C138" s="23">
        <v>1</v>
      </c>
      <c r="D138" s="23">
        <v>0</v>
      </c>
      <c r="E138" s="23">
        <v>0</v>
      </c>
      <c r="F138" s="24">
        <v>0</v>
      </c>
      <c r="G138" s="39"/>
      <c r="H138" s="30"/>
      <c r="I138" s="30"/>
      <c r="J138" s="30"/>
    </row>
    <row r="139" spans="1:10" s="28" customFormat="1" ht="21.95" customHeight="1" x14ac:dyDescent="0.2">
      <c r="A139" s="29" t="s">
        <v>7</v>
      </c>
      <c r="B139" s="9">
        <f>SUM(C139:F139)</f>
        <v>1</v>
      </c>
      <c r="C139" s="23">
        <v>1</v>
      </c>
      <c r="D139" s="23">
        <v>0</v>
      </c>
      <c r="E139" s="23">
        <v>0</v>
      </c>
      <c r="F139" s="24">
        <v>0</v>
      </c>
      <c r="G139" s="39"/>
      <c r="H139" s="30"/>
      <c r="I139" s="30"/>
      <c r="J139" s="30"/>
    </row>
    <row r="140" spans="1:10" s="28" customFormat="1" ht="20.100000000000001" customHeight="1" x14ac:dyDescent="0.2">
      <c r="A140" s="31" t="s">
        <v>27</v>
      </c>
      <c r="B140" s="9">
        <f>SUM(B141:B141)</f>
        <v>1</v>
      </c>
      <c r="C140" s="9">
        <f>SUM(C141:C141)</f>
        <v>1</v>
      </c>
      <c r="D140" s="9">
        <f>SUM(D141:D141)</f>
        <v>0</v>
      </c>
      <c r="E140" s="9">
        <f>SUM(E141:E141)</f>
        <v>0</v>
      </c>
      <c r="F140" s="10">
        <f>SUM(F141:F141)</f>
        <v>0</v>
      </c>
      <c r="G140" s="38"/>
    </row>
    <row r="141" spans="1:10" s="28" customFormat="1" ht="21.95" customHeight="1" x14ac:dyDescent="0.2">
      <c r="A141" s="29" t="s">
        <v>9</v>
      </c>
      <c r="B141" s="9">
        <f>SUM(C141:F141)</f>
        <v>1</v>
      </c>
      <c r="C141" s="23">
        <v>1</v>
      </c>
      <c r="D141" s="23">
        <v>0</v>
      </c>
      <c r="E141" s="23">
        <v>0</v>
      </c>
      <c r="F141" s="24">
        <v>0</v>
      </c>
      <c r="G141" s="38"/>
    </row>
    <row r="142" spans="1:10" s="28" customFormat="1" ht="21.6" customHeight="1" x14ac:dyDescent="0.2">
      <c r="A142" s="14" t="s">
        <v>18</v>
      </c>
      <c r="B142" s="9">
        <f>B143+B153</f>
        <v>336</v>
      </c>
      <c r="C142" s="9">
        <f>C143+C153</f>
        <v>78</v>
      </c>
      <c r="D142" s="9">
        <f>D143+D153</f>
        <v>167</v>
      </c>
      <c r="E142" s="9">
        <f>E143+E153</f>
        <v>69</v>
      </c>
      <c r="F142" s="10">
        <f>F143+F153</f>
        <v>22</v>
      </c>
      <c r="G142" s="38"/>
    </row>
    <row r="143" spans="1:10" s="28" customFormat="1" ht="21.6" customHeight="1" x14ac:dyDescent="0.2">
      <c r="A143" s="22" t="s">
        <v>18</v>
      </c>
      <c r="B143" s="12">
        <f>SUM(C143:F143)</f>
        <v>325</v>
      </c>
      <c r="C143" s="12">
        <f>SUM(C144+C148)</f>
        <v>77</v>
      </c>
      <c r="D143" s="12">
        <f>SUM(D144+D148)</f>
        <v>158</v>
      </c>
      <c r="E143" s="12">
        <f>SUM(E144+E148)</f>
        <v>68</v>
      </c>
      <c r="F143" s="13">
        <f>SUM(F144+F148)</f>
        <v>22</v>
      </c>
      <c r="G143" s="38"/>
    </row>
    <row r="144" spans="1:10" s="2" customFormat="1" ht="20.100000000000001" customHeight="1" x14ac:dyDescent="0.2">
      <c r="A144" s="31" t="s">
        <v>5</v>
      </c>
      <c r="B144" s="9">
        <f>SUM(B145:B147)</f>
        <v>306</v>
      </c>
      <c r="C144" s="9">
        <f>SUM(C145:C147)</f>
        <v>65</v>
      </c>
      <c r="D144" s="9">
        <f>SUM(D145:D147)</f>
        <v>151</v>
      </c>
      <c r="E144" s="9">
        <f>SUM(E145:E147)</f>
        <v>68</v>
      </c>
      <c r="F144" s="10">
        <f>SUM(F145:F147)</f>
        <v>22</v>
      </c>
      <c r="G144" s="40"/>
    </row>
    <row r="145" spans="1:10" s="28" customFormat="1" ht="21.95" customHeight="1" x14ac:dyDescent="0.2">
      <c r="A145" s="29" t="s">
        <v>6</v>
      </c>
      <c r="B145" s="9">
        <f>SUM(C145:F145)</f>
        <v>279</v>
      </c>
      <c r="C145" s="23">
        <v>62</v>
      </c>
      <c r="D145" s="23">
        <v>127</v>
      </c>
      <c r="E145" s="23">
        <v>68</v>
      </c>
      <c r="F145" s="24">
        <v>22</v>
      </c>
      <c r="G145" s="39"/>
      <c r="H145" s="30"/>
      <c r="I145" s="30"/>
      <c r="J145" s="30"/>
    </row>
    <row r="146" spans="1:10" s="28" customFormat="1" ht="21.95" customHeight="1" x14ac:dyDescent="0.2">
      <c r="A146" s="29" t="s">
        <v>7</v>
      </c>
      <c r="B146" s="9">
        <f>SUM(C146:F146)</f>
        <v>17</v>
      </c>
      <c r="C146" s="23">
        <v>1</v>
      </c>
      <c r="D146" s="23">
        <v>16</v>
      </c>
      <c r="E146" s="23">
        <v>0</v>
      </c>
      <c r="F146" s="24">
        <v>0</v>
      </c>
      <c r="G146" s="39"/>
      <c r="H146" s="30"/>
      <c r="I146" s="30"/>
      <c r="J146" s="30"/>
    </row>
    <row r="147" spans="1:10" s="28" customFormat="1" ht="21.95" customHeight="1" x14ac:dyDescent="0.2">
      <c r="A147" s="29" t="s">
        <v>8</v>
      </c>
      <c r="B147" s="9">
        <f>SUM(C147:F147)</f>
        <v>10</v>
      </c>
      <c r="C147" s="23">
        <v>2</v>
      </c>
      <c r="D147" s="23">
        <v>8</v>
      </c>
      <c r="E147" s="23">
        <v>0</v>
      </c>
      <c r="F147" s="24">
        <v>0</v>
      </c>
      <c r="G147" s="38"/>
    </row>
    <row r="148" spans="1:10" s="28" customFormat="1" ht="20.100000000000001" customHeight="1" x14ac:dyDescent="0.2">
      <c r="A148" s="31" t="s">
        <v>27</v>
      </c>
      <c r="B148" s="9">
        <f>SUM(B149:B152)</f>
        <v>19</v>
      </c>
      <c r="C148" s="9">
        <f>SUM(C149:C152)</f>
        <v>12</v>
      </c>
      <c r="D148" s="9">
        <f>SUM(D149:D152)</f>
        <v>7</v>
      </c>
      <c r="E148" s="9">
        <f>SUM(E149:E152)</f>
        <v>0</v>
      </c>
      <c r="F148" s="10">
        <f>SUM(F149:F152)</f>
        <v>0</v>
      </c>
      <c r="G148" s="38"/>
    </row>
    <row r="149" spans="1:10" s="28" customFormat="1" ht="21.95" customHeight="1" x14ac:dyDescent="0.2">
      <c r="A149" s="29" t="s">
        <v>9</v>
      </c>
      <c r="B149" s="9">
        <f>SUM(C149:F149)</f>
        <v>11</v>
      </c>
      <c r="C149" s="23">
        <v>7</v>
      </c>
      <c r="D149" s="23">
        <v>4</v>
      </c>
      <c r="E149" s="23">
        <v>0</v>
      </c>
      <c r="F149" s="24">
        <v>0</v>
      </c>
      <c r="G149" s="38"/>
    </row>
    <row r="150" spans="1:10" s="28" customFormat="1" ht="21.95" customHeight="1" x14ac:dyDescent="0.2">
      <c r="A150" s="29" t="s">
        <v>10</v>
      </c>
      <c r="B150" s="9">
        <f t="shared" ref="B150" si="55">SUM(C150:F150)</f>
        <v>2</v>
      </c>
      <c r="C150" s="23">
        <v>1</v>
      </c>
      <c r="D150" s="23">
        <v>1</v>
      </c>
      <c r="E150" s="23">
        <v>0</v>
      </c>
      <c r="F150" s="24">
        <v>0</v>
      </c>
      <c r="G150" s="38"/>
    </row>
    <row r="151" spans="1:10" s="28" customFormat="1" ht="21.95" customHeight="1" x14ac:dyDescent="0.2">
      <c r="A151" s="29" t="s">
        <v>12</v>
      </c>
      <c r="B151" s="9">
        <f t="shared" ref="B151" si="56">SUM(C151:F151)</f>
        <v>4</v>
      </c>
      <c r="C151" s="23">
        <v>3</v>
      </c>
      <c r="D151" s="23">
        <v>1</v>
      </c>
      <c r="E151" s="23">
        <v>0</v>
      </c>
      <c r="F151" s="24">
        <v>0</v>
      </c>
      <c r="G151" s="38"/>
    </row>
    <row r="152" spans="1:10" s="28" customFormat="1" ht="21.95" customHeight="1" x14ac:dyDescent="0.2">
      <c r="A152" s="29" t="s">
        <v>14</v>
      </c>
      <c r="B152" s="9">
        <f>SUM(C152:F152)</f>
        <v>2</v>
      </c>
      <c r="C152" s="23">
        <v>1</v>
      </c>
      <c r="D152" s="23">
        <v>1</v>
      </c>
      <c r="E152" s="23">
        <v>0</v>
      </c>
      <c r="F152" s="24">
        <v>0</v>
      </c>
      <c r="G152" s="38"/>
    </row>
    <row r="153" spans="1:10" s="28" customFormat="1" ht="21.6" customHeight="1" x14ac:dyDescent="0.2">
      <c r="A153" s="22" t="s">
        <v>19</v>
      </c>
      <c r="B153" s="12">
        <f>SUM(C153:F153)</f>
        <v>11</v>
      </c>
      <c r="C153" s="12">
        <f>SUM(C154+C157)</f>
        <v>1</v>
      </c>
      <c r="D153" s="12">
        <f>SUM(D154+D157)</f>
        <v>9</v>
      </c>
      <c r="E153" s="12">
        <f>SUM(E154+E157)</f>
        <v>1</v>
      </c>
      <c r="F153" s="13">
        <f>SUM(F154+F157)</f>
        <v>0</v>
      </c>
      <c r="G153" s="38"/>
    </row>
    <row r="154" spans="1:10" s="2" customFormat="1" ht="20.100000000000001" customHeight="1" x14ac:dyDescent="0.2">
      <c r="A154" s="31" t="s">
        <v>5</v>
      </c>
      <c r="B154" s="9">
        <f>SUM(B155:B156)</f>
        <v>9</v>
      </c>
      <c r="C154" s="9">
        <f>SUM(C155:C156)</f>
        <v>0</v>
      </c>
      <c r="D154" s="9">
        <f>SUM(D155:D156)</f>
        <v>8</v>
      </c>
      <c r="E154" s="9">
        <f>SUM(E155:E156)</f>
        <v>1</v>
      </c>
      <c r="F154" s="10">
        <f>SUM(F155:F156)</f>
        <v>0</v>
      </c>
      <c r="G154" s="40"/>
    </row>
    <row r="155" spans="1:10" s="28" customFormat="1" ht="21.95" customHeight="1" x14ac:dyDescent="0.2">
      <c r="A155" s="29" t="s">
        <v>6</v>
      </c>
      <c r="B155" s="9">
        <f>SUM(C155:F155)</f>
        <v>5</v>
      </c>
      <c r="C155" s="23">
        <v>0</v>
      </c>
      <c r="D155" s="23">
        <v>4</v>
      </c>
      <c r="E155" s="23">
        <v>1</v>
      </c>
      <c r="F155" s="24">
        <v>0</v>
      </c>
      <c r="G155" s="39"/>
      <c r="H155" s="30"/>
      <c r="I155" s="30"/>
      <c r="J155" s="30"/>
    </row>
    <row r="156" spans="1:10" s="28" customFormat="1" ht="21.95" customHeight="1" x14ac:dyDescent="0.2">
      <c r="A156" s="29" t="s">
        <v>7</v>
      </c>
      <c r="B156" s="9">
        <f>SUM(C156:F156)</f>
        <v>4</v>
      </c>
      <c r="C156" s="23">
        <v>0</v>
      </c>
      <c r="D156" s="23">
        <v>4</v>
      </c>
      <c r="E156" s="23">
        <v>0</v>
      </c>
      <c r="F156" s="24">
        <v>0</v>
      </c>
      <c r="G156" s="39"/>
      <c r="H156" s="30"/>
      <c r="I156" s="30"/>
      <c r="J156" s="30"/>
    </row>
    <row r="157" spans="1:10" s="28" customFormat="1" ht="20.100000000000001" customHeight="1" x14ac:dyDescent="0.2">
      <c r="A157" s="31" t="s">
        <v>27</v>
      </c>
      <c r="B157" s="9">
        <f>SUM(B158:B158)</f>
        <v>2</v>
      </c>
      <c r="C157" s="9">
        <f>SUM(C158:C158)</f>
        <v>1</v>
      </c>
      <c r="D157" s="9">
        <f>SUM(D158:D158)</f>
        <v>1</v>
      </c>
      <c r="E157" s="9">
        <f>SUM(E158:E158)</f>
        <v>0</v>
      </c>
      <c r="F157" s="10">
        <f>SUM(F158:F158)</f>
        <v>0</v>
      </c>
      <c r="G157" s="38"/>
    </row>
    <row r="158" spans="1:10" s="28" customFormat="1" ht="21.95" customHeight="1" x14ac:dyDescent="0.2">
      <c r="A158" s="29" t="s">
        <v>9</v>
      </c>
      <c r="B158" s="9">
        <f>SUM(C158:F158)</f>
        <v>2</v>
      </c>
      <c r="C158" s="23">
        <v>1</v>
      </c>
      <c r="D158" s="23">
        <v>1</v>
      </c>
      <c r="E158" s="23">
        <v>0</v>
      </c>
      <c r="F158" s="24">
        <v>0</v>
      </c>
      <c r="G158" s="38"/>
    </row>
    <row r="159" spans="1:10" s="28" customFormat="1" ht="20.100000000000001" customHeight="1" x14ac:dyDescent="0.2">
      <c r="A159" s="14" t="s">
        <v>34</v>
      </c>
      <c r="B159" s="9">
        <f>B160+B169</f>
        <v>1362</v>
      </c>
      <c r="C159" s="9">
        <f>C160+C169</f>
        <v>70</v>
      </c>
      <c r="D159" s="9">
        <f>D160+D169</f>
        <v>336</v>
      </c>
      <c r="E159" s="9">
        <f>E160+E169</f>
        <v>956</v>
      </c>
      <c r="F159" s="10">
        <f>F160+F169</f>
        <v>0</v>
      </c>
      <c r="G159" s="38"/>
    </row>
    <row r="160" spans="1:10" s="28" customFormat="1" ht="20.100000000000001" customHeight="1" x14ac:dyDescent="0.2">
      <c r="A160" s="22" t="s">
        <v>15</v>
      </c>
      <c r="B160" s="12">
        <f>SUM(C160:F160)</f>
        <v>277</v>
      </c>
      <c r="C160" s="12">
        <f>SUM(C161+C165)</f>
        <v>24</v>
      </c>
      <c r="D160" s="12">
        <f>SUM(D161+D165)</f>
        <v>88</v>
      </c>
      <c r="E160" s="12">
        <f>SUM(E161+E165)</f>
        <v>165</v>
      </c>
      <c r="F160" s="13">
        <f>SUM(F161+F165)</f>
        <v>0</v>
      </c>
      <c r="G160" s="39"/>
      <c r="H160" s="30"/>
      <c r="I160" s="30"/>
      <c r="J160" s="30"/>
    </row>
    <row r="161" spans="1:10" s="2" customFormat="1" ht="20.100000000000001" customHeight="1" x14ac:dyDescent="0.2">
      <c r="A161" s="31" t="s">
        <v>5</v>
      </c>
      <c r="B161" s="9">
        <f>SUM(B162:B164)</f>
        <v>274</v>
      </c>
      <c r="C161" s="9">
        <f>SUM(C162:C164)</f>
        <v>23</v>
      </c>
      <c r="D161" s="9">
        <f>SUM(D162:D164)</f>
        <v>87</v>
      </c>
      <c r="E161" s="9">
        <f>SUM(E162:E164)</f>
        <v>164</v>
      </c>
      <c r="F161" s="10">
        <f>SUM(F162:F164)</f>
        <v>0</v>
      </c>
      <c r="G161" s="40"/>
    </row>
    <row r="162" spans="1:10" s="28" customFormat="1" ht="21.95" customHeight="1" x14ac:dyDescent="0.2">
      <c r="A162" s="29" t="s">
        <v>6</v>
      </c>
      <c r="B162" s="9">
        <f>SUM(C162:F162)</f>
        <v>233</v>
      </c>
      <c r="C162" s="23">
        <v>21</v>
      </c>
      <c r="D162" s="23">
        <v>69</v>
      </c>
      <c r="E162" s="23">
        <v>143</v>
      </c>
      <c r="F162" s="24">
        <v>0</v>
      </c>
      <c r="G162" s="39"/>
      <c r="H162" s="30"/>
      <c r="I162" s="30"/>
      <c r="J162" s="30"/>
    </row>
    <row r="163" spans="1:10" s="28" customFormat="1" ht="21.95" customHeight="1" x14ac:dyDescent="0.2">
      <c r="A163" s="29" t="s">
        <v>7</v>
      </c>
      <c r="B163" s="9">
        <f>SUM(C163:F163)</f>
        <v>21</v>
      </c>
      <c r="C163" s="23">
        <v>0</v>
      </c>
      <c r="D163" s="23">
        <v>12</v>
      </c>
      <c r="E163" s="23">
        <v>9</v>
      </c>
      <c r="F163" s="24">
        <v>0</v>
      </c>
      <c r="G163" s="39"/>
      <c r="H163" s="30"/>
      <c r="I163" s="30"/>
      <c r="J163" s="30"/>
    </row>
    <row r="164" spans="1:10" s="28" customFormat="1" ht="21.95" customHeight="1" x14ac:dyDescent="0.2">
      <c r="A164" s="29" t="s">
        <v>8</v>
      </c>
      <c r="B164" s="9">
        <f>SUM(C164:F164)</f>
        <v>20</v>
      </c>
      <c r="C164" s="23">
        <v>2</v>
      </c>
      <c r="D164" s="23">
        <v>6</v>
      </c>
      <c r="E164" s="23">
        <v>12</v>
      </c>
      <c r="F164" s="24">
        <v>0</v>
      </c>
      <c r="G164" s="38"/>
    </row>
    <row r="165" spans="1:10" s="28" customFormat="1" ht="20.100000000000001" customHeight="1" x14ac:dyDescent="0.2">
      <c r="A165" s="31" t="s">
        <v>27</v>
      </c>
      <c r="B165" s="9">
        <f>SUM(B166:B168)</f>
        <v>3</v>
      </c>
      <c r="C165" s="9">
        <f>SUM(C166:C168)</f>
        <v>1</v>
      </c>
      <c r="D165" s="9">
        <f>SUM(D166:D168)</f>
        <v>1</v>
      </c>
      <c r="E165" s="9">
        <f>SUM(E166:E168)</f>
        <v>1</v>
      </c>
      <c r="F165" s="10">
        <f>SUM(F166:F168)</f>
        <v>0</v>
      </c>
      <c r="G165" s="38"/>
    </row>
    <row r="166" spans="1:10" s="28" customFormat="1" ht="21.95" customHeight="1" x14ac:dyDescent="0.2">
      <c r="A166" s="29" t="s">
        <v>9</v>
      </c>
      <c r="B166" s="9">
        <f>SUM(C166:F166)</f>
        <v>1</v>
      </c>
      <c r="C166" s="23">
        <v>0</v>
      </c>
      <c r="D166" s="23">
        <v>1</v>
      </c>
      <c r="E166" s="23">
        <v>0</v>
      </c>
      <c r="F166" s="24">
        <v>0</v>
      </c>
      <c r="G166" s="38"/>
    </row>
    <row r="167" spans="1:10" s="28" customFormat="1" ht="21.95" customHeight="1" x14ac:dyDescent="0.2">
      <c r="A167" s="29" t="s">
        <v>12</v>
      </c>
      <c r="B167" s="9">
        <f t="shared" ref="B167:B168" si="57">SUM(C167:F167)</f>
        <v>1</v>
      </c>
      <c r="C167" s="23">
        <v>1</v>
      </c>
      <c r="D167" s="23">
        <v>0</v>
      </c>
      <c r="E167" s="23">
        <v>0</v>
      </c>
      <c r="F167" s="24">
        <v>0</v>
      </c>
      <c r="G167" s="38"/>
    </row>
    <row r="168" spans="1:10" s="28" customFormat="1" ht="21.95" customHeight="1" x14ac:dyDescent="0.2">
      <c r="A168" s="29" t="s">
        <v>14</v>
      </c>
      <c r="B168" s="9">
        <f t="shared" si="57"/>
        <v>1</v>
      </c>
      <c r="C168" s="23">
        <v>0</v>
      </c>
      <c r="D168" s="23">
        <v>0</v>
      </c>
      <c r="E168" s="23">
        <v>1</v>
      </c>
      <c r="F168" s="24">
        <v>0</v>
      </c>
      <c r="G168" s="38"/>
    </row>
    <row r="169" spans="1:10" s="28" customFormat="1" ht="20.100000000000001" customHeight="1" x14ac:dyDescent="0.2">
      <c r="A169" s="22" t="s">
        <v>17</v>
      </c>
      <c r="B169" s="12">
        <f>SUM(C169:F169)</f>
        <v>1085</v>
      </c>
      <c r="C169" s="12">
        <f>SUM(C170+C173)</f>
        <v>46</v>
      </c>
      <c r="D169" s="12">
        <f>SUM(D170+D173)</f>
        <v>248</v>
      </c>
      <c r="E169" s="12">
        <f>SUM(E170+E173)</f>
        <v>791</v>
      </c>
      <c r="F169" s="13">
        <f>SUM(F170+F173)</f>
        <v>0</v>
      </c>
      <c r="G169" s="39"/>
      <c r="H169" s="30"/>
      <c r="I169" s="30"/>
      <c r="J169" s="30"/>
    </row>
    <row r="170" spans="1:10" s="2" customFormat="1" ht="20.100000000000001" customHeight="1" x14ac:dyDescent="0.2">
      <c r="A170" s="31" t="s">
        <v>5</v>
      </c>
      <c r="B170" s="9">
        <f>SUM(B171:B172)</f>
        <v>1083</v>
      </c>
      <c r="C170" s="9">
        <f>SUM(C171:C172)</f>
        <v>46</v>
      </c>
      <c r="D170" s="9">
        <f>SUM(D171:D172)</f>
        <v>248</v>
      </c>
      <c r="E170" s="9">
        <f>SUM(E171:E172)</f>
        <v>789</v>
      </c>
      <c r="F170" s="10">
        <f>SUM(F171:F172)</f>
        <v>0</v>
      </c>
      <c r="G170" s="40"/>
    </row>
    <row r="171" spans="1:10" s="28" customFormat="1" ht="21.95" customHeight="1" x14ac:dyDescent="0.2">
      <c r="A171" s="29" t="s">
        <v>6</v>
      </c>
      <c r="B171" s="9">
        <f>SUM(C171:F171)</f>
        <v>1081</v>
      </c>
      <c r="C171" s="23">
        <v>45</v>
      </c>
      <c r="D171" s="23">
        <v>247</v>
      </c>
      <c r="E171" s="23">
        <v>789</v>
      </c>
      <c r="F171" s="24">
        <v>0</v>
      </c>
      <c r="G171" s="39"/>
      <c r="H171" s="30"/>
      <c r="I171" s="30"/>
      <c r="J171" s="30"/>
    </row>
    <row r="172" spans="1:10" s="28" customFormat="1" ht="21.95" customHeight="1" x14ac:dyDescent="0.2">
      <c r="A172" s="29" t="s">
        <v>8</v>
      </c>
      <c r="B172" s="9">
        <f>SUM(C172:F172)</f>
        <v>2</v>
      </c>
      <c r="C172" s="23">
        <v>1</v>
      </c>
      <c r="D172" s="23">
        <v>1</v>
      </c>
      <c r="E172" s="23">
        <v>0</v>
      </c>
      <c r="F172" s="24">
        <v>0</v>
      </c>
      <c r="G172" s="38"/>
    </row>
    <row r="173" spans="1:10" s="28" customFormat="1" ht="20.100000000000001" customHeight="1" x14ac:dyDescent="0.2">
      <c r="A173" s="31" t="s">
        <v>27</v>
      </c>
      <c r="B173" s="9">
        <f>SUM(B174:B174)</f>
        <v>2</v>
      </c>
      <c r="C173" s="9">
        <f>SUM(C174:C174)</f>
        <v>0</v>
      </c>
      <c r="D173" s="9">
        <f>SUM(D174:D174)</f>
        <v>0</v>
      </c>
      <c r="E173" s="9">
        <f>SUM(E174:E174)</f>
        <v>2</v>
      </c>
      <c r="F173" s="10">
        <f>SUM(F174:F174)</f>
        <v>0</v>
      </c>
      <c r="G173" s="38"/>
    </row>
    <row r="174" spans="1:10" s="28" customFormat="1" ht="21.95" customHeight="1" x14ac:dyDescent="0.2">
      <c r="A174" s="29" t="s">
        <v>9</v>
      </c>
      <c r="B174" s="9">
        <f>SUM(C174:F174)</f>
        <v>2</v>
      </c>
      <c r="C174" s="23">
        <v>0</v>
      </c>
      <c r="D174" s="23">
        <v>0</v>
      </c>
      <c r="E174" s="23">
        <v>2</v>
      </c>
      <c r="F174" s="24">
        <v>0</v>
      </c>
      <c r="G174" s="38"/>
    </row>
    <row r="175" spans="1:10" s="28" customFormat="1" ht="20.100000000000001" customHeight="1" x14ac:dyDescent="0.25">
      <c r="A175" s="32"/>
      <c r="B175" s="44" t="s">
        <v>25</v>
      </c>
      <c r="C175" s="45"/>
      <c r="D175" s="45"/>
      <c r="E175" s="45"/>
      <c r="F175" s="45"/>
      <c r="G175" s="38"/>
    </row>
    <row r="176" spans="1:10" s="28" customFormat="1" ht="20.100000000000001" customHeight="1" x14ac:dyDescent="0.2">
      <c r="A176" s="8" t="s">
        <v>4</v>
      </c>
      <c r="B176" s="9">
        <f>SUM(C176:F176)</f>
        <v>1120</v>
      </c>
      <c r="C176" s="9">
        <f>+C177+C181</f>
        <v>188</v>
      </c>
      <c r="D176" s="9">
        <f>+D177+D181</f>
        <v>406</v>
      </c>
      <c r="E176" s="9">
        <f>+E177+E181</f>
        <v>354</v>
      </c>
      <c r="F176" s="10">
        <f t="shared" ref="F176" si="58">+F177+F181</f>
        <v>172</v>
      </c>
      <c r="G176" s="38"/>
    </row>
    <row r="177" spans="1:10" s="28" customFormat="1" ht="20.100000000000001" customHeight="1" x14ac:dyDescent="0.2">
      <c r="A177" s="15" t="s">
        <v>30</v>
      </c>
      <c r="B177" s="9">
        <f>SUM(B178:B180)</f>
        <v>1057</v>
      </c>
      <c r="C177" s="9">
        <f>SUM(C178:C180)</f>
        <v>177</v>
      </c>
      <c r="D177" s="9">
        <f>SUM(D178:D180)</f>
        <v>378</v>
      </c>
      <c r="E177" s="9">
        <f>SUM(E178:E180)</f>
        <v>344</v>
      </c>
      <c r="F177" s="10">
        <f>SUM(F178:F180)</f>
        <v>158</v>
      </c>
      <c r="G177" s="38"/>
    </row>
    <row r="178" spans="1:10" s="28" customFormat="1" ht="21.95" customHeight="1" x14ac:dyDescent="0.2">
      <c r="A178" s="29" t="s">
        <v>6</v>
      </c>
      <c r="B178" s="9">
        <f>SUM(C178:F178)</f>
        <v>941</v>
      </c>
      <c r="C178" s="10">
        <f>C192+C198+C210+C218+C226</f>
        <v>153</v>
      </c>
      <c r="D178" s="10">
        <f>D192+D198+D210+D218+D226</f>
        <v>318</v>
      </c>
      <c r="E178" s="10">
        <f>E192+E198+E210+E218+E226</f>
        <v>320</v>
      </c>
      <c r="F178" s="10">
        <f>F192+F198+F210+F218+F226</f>
        <v>150</v>
      </c>
      <c r="G178" s="38"/>
    </row>
    <row r="179" spans="1:10" s="28" customFormat="1" ht="21.95" customHeight="1" x14ac:dyDescent="0.2">
      <c r="A179" s="29" t="s">
        <v>7</v>
      </c>
      <c r="B179" s="9">
        <f>SUM(C179:F179)</f>
        <v>73</v>
      </c>
      <c r="C179" s="10">
        <f t="shared" ref="C179:E179" si="59">C193+C199+C211+C219</f>
        <v>8</v>
      </c>
      <c r="D179" s="10">
        <f t="shared" si="59"/>
        <v>46</v>
      </c>
      <c r="E179" s="10">
        <f t="shared" si="59"/>
        <v>19</v>
      </c>
      <c r="F179" s="10">
        <f>F193+F199+F211+F219</f>
        <v>0</v>
      </c>
      <c r="G179" s="38"/>
    </row>
    <row r="180" spans="1:10" s="28" customFormat="1" ht="21.95" customHeight="1" x14ac:dyDescent="0.2">
      <c r="A180" s="29" t="s">
        <v>8</v>
      </c>
      <c r="B180" s="9">
        <f>SUM(C180:F180)</f>
        <v>43</v>
      </c>
      <c r="C180" s="10">
        <f t="shared" ref="C180:E180" si="60">C194+C200+C220</f>
        <v>16</v>
      </c>
      <c r="D180" s="10">
        <f t="shared" si="60"/>
        <v>14</v>
      </c>
      <c r="E180" s="10">
        <f t="shared" si="60"/>
        <v>5</v>
      </c>
      <c r="F180" s="10">
        <f>F194+F200+F220</f>
        <v>8</v>
      </c>
      <c r="G180" s="38"/>
    </row>
    <row r="181" spans="1:10" s="28" customFormat="1" ht="20.100000000000001" customHeight="1" x14ac:dyDescent="0.2">
      <c r="A181" s="15" t="s">
        <v>29</v>
      </c>
      <c r="B181" s="9">
        <f>SUM(B182:B188)</f>
        <v>63</v>
      </c>
      <c r="C181" s="9">
        <f>SUM(C182:C188)</f>
        <v>11</v>
      </c>
      <c r="D181" s="9">
        <f>SUM(D182:D188)</f>
        <v>28</v>
      </c>
      <c r="E181" s="9">
        <f>SUM(E182:E188)</f>
        <v>10</v>
      </c>
      <c r="F181" s="10">
        <f>SUM(F182:F188)</f>
        <v>14</v>
      </c>
      <c r="G181" s="38"/>
    </row>
    <row r="182" spans="1:10" s="28" customFormat="1" ht="21.95" customHeight="1" x14ac:dyDescent="0.2">
      <c r="A182" s="29" t="s">
        <v>9</v>
      </c>
      <c r="B182" s="9">
        <f>SUM(C182:F182)</f>
        <v>31</v>
      </c>
      <c r="C182" s="10">
        <f t="shared" ref="C182:E182" si="61">C202+C213+C222</f>
        <v>6</v>
      </c>
      <c r="D182" s="10">
        <f t="shared" si="61"/>
        <v>15</v>
      </c>
      <c r="E182" s="10">
        <f t="shared" si="61"/>
        <v>5</v>
      </c>
      <c r="F182" s="10">
        <f>F202+F213+F222</f>
        <v>5</v>
      </c>
      <c r="G182" s="38"/>
    </row>
    <row r="183" spans="1:10" s="28" customFormat="1" ht="21.95" customHeight="1" x14ac:dyDescent="0.2">
      <c r="A183" s="29" t="s">
        <v>31</v>
      </c>
      <c r="B183" s="9">
        <f>SUM(C183:F183)</f>
        <v>1</v>
      </c>
      <c r="C183" s="10">
        <f t="shared" ref="C183:E183" si="62">C203</f>
        <v>0</v>
      </c>
      <c r="D183" s="10">
        <f t="shared" si="62"/>
        <v>0</v>
      </c>
      <c r="E183" s="10">
        <f t="shared" si="62"/>
        <v>0</v>
      </c>
      <c r="F183" s="10">
        <f>F203</f>
        <v>1</v>
      </c>
      <c r="G183" s="38"/>
    </row>
    <row r="184" spans="1:10" s="28" customFormat="1" ht="21.95" customHeight="1" x14ac:dyDescent="0.2">
      <c r="A184" s="29" t="s">
        <v>10</v>
      </c>
      <c r="B184" s="9">
        <f>SUM(C184:F184)</f>
        <v>6</v>
      </c>
      <c r="C184" s="10">
        <f t="shared" ref="C184:E184" si="63">+C204</f>
        <v>0</v>
      </c>
      <c r="D184" s="10">
        <f t="shared" si="63"/>
        <v>3</v>
      </c>
      <c r="E184" s="10">
        <f t="shared" si="63"/>
        <v>2</v>
      </c>
      <c r="F184" s="10">
        <f>+F204</f>
        <v>1</v>
      </c>
      <c r="G184" s="38"/>
    </row>
    <row r="185" spans="1:10" s="28" customFormat="1" ht="21.95" customHeight="1" x14ac:dyDescent="0.2">
      <c r="A185" s="29" t="s">
        <v>11</v>
      </c>
      <c r="B185" s="9">
        <f t="shared" ref="B185:B188" si="64">SUM(C185:F185)</f>
        <v>2</v>
      </c>
      <c r="C185" s="10">
        <f t="shared" ref="C185:E185" si="65">C223</f>
        <v>0</v>
      </c>
      <c r="D185" s="10">
        <f t="shared" si="65"/>
        <v>2</v>
      </c>
      <c r="E185" s="10">
        <f t="shared" si="65"/>
        <v>0</v>
      </c>
      <c r="F185" s="10">
        <f>F223</f>
        <v>0</v>
      </c>
      <c r="G185" s="38"/>
    </row>
    <row r="186" spans="1:10" s="28" customFormat="1" ht="21.95" customHeight="1" x14ac:dyDescent="0.2">
      <c r="A186" s="29" t="s">
        <v>12</v>
      </c>
      <c r="B186" s="9">
        <f t="shared" si="64"/>
        <v>5</v>
      </c>
      <c r="C186" s="10">
        <f t="shared" ref="C186:E186" si="66">C205</f>
        <v>2</v>
      </c>
      <c r="D186" s="10">
        <f t="shared" si="66"/>
        <v>2</v>
      </c>
      <c r="E186" s="10">
        <f t="shared" si="66"/>
        <v>1</v>
      </c>
      <c r="F186" s="10">
        <f>F205</f>
        <v>0</v>
      </c>
      <c r="G186" s="38"/>
    </row>
    <row r="187" spans="1:10" s="28" customFormat="1" ht="21.95" customHeight="1" x14ac:dyDescent="0.2">
      <c r="A187" s="29" t="s">
        <v>13</v>
      </c>
      <c r="B187" s="9">
        <f t="shared" si="64"/>
        <v>1</v>
      </c>
      <c r="C187" s="10">
        <f t="shared" ref="C187:E187" si="67">C206</f>
        <v>0</v>
      </c>
      <c r="D187" s="10">
        <f t="shared" si="67"/>
        <v>0</v>
      </c>
      <c r="E187" s="10">
        <f t="shared" si="67"/>
        <v>0</v>
      </c>
      <c r="F187" s="10">
        <f>F206</f>
        <v>1</v>
      </c>
      <c r="G187" s="38"/>
    </row>
    <row r="188" spans="1:10" s="28" customFormat="1" ht="21.95" customHeight="1" x14ac:dyDescent="0.2">
      <c r="A188" s="29" t="s">
        <v>14</v>
      </c>
      <c r="B188" s="9">
        <f t="shared" si="64"/>
        <v>17</v>
      </c>
      <c r="C188" s="10">
        <f t="shared" ref="C188:E188" si="68">C207+C214</f>
        <v>3</v>
      </c>
      <c r="D188" s="10">
        <f t="shared" si="68"/>
        <v>6</v>
      </c>
      <c r="E188" s="10">
        <f t="shared" si="68"/>
        <v>2</v>
      </c>
      <c r="F188" s="10">
        <f>F207+F214</f>
        <v>6</v>
      </c>
      <c r="G188" s="38"/>
    </row>
    <row r="189" spans="1:10" s="28" customFormat="1" ht="20.100000000000001" customHeight="1" x14ac:dyDescent="0.2">
      <c r="A189" s="11" t="s">
        <v>16</v>
      </c>
      <c r="B189" s="9">
        <f>B190</f>
        <v>33</v>
      </c>
      <c r="C189" s="9">
        <f>C190</f>
        <v>14</v>
      </c>
      <c r="D189" s="9">
        <f t="shared" ref="D189:F189" si="69">D190</f>
        <v>12</v>
      </c>
      <c r="E189" s="9">
        <f t="shared" si="69"/>
        <v>5</v>
      </c>
      <c r="F189" s="10">
        <f t="shared" si="69"/>
        <v>2</v>
      </c>
      <c r="G189" s="38"/>
    </row>
    <row r="190" spans="1:10" s="28" customFormat="1" ht="20.100000000000001" customHeight="1" x14ac:dyDescent="0.2">
      <c r="A190" s="22" t="s">
        <v>16</v>
      </c>
      <c r="B190" s="12">
        <f>SUM(C190:F190)</f>
        <v>33</v>
      </c>
      <c r="C190" s="13">
        <f t="shared" ref="C190:E190" si="70">SUM(C191)</f>
        <v>14</v>
      </c>
      <c r="D190" s="13">
        <f t="shared" si="70"/>
        <v>12</v>
      </c>
      <c r="E190" s="13">
        <f t="shared" si="70"/>
        <v>5</v>
      </c>
      <c r="F190" s="13">
        <f>SUM(F191)</f>
        <v>2</v>
      </c>
      <c r="G190" s="39"/>
      <c r="H190" s="30"/>
      <c r="I190" s="30"/>
      <c r="J190" s="30"/>
    </row>
    <row r="191" spans="1:10" s="2" customFormat="1" ht="20.100000000000001" customHeight="1" x14ac:dyDescent="0.2">
      <c r="A191" s="31" t="s">
        <v>5</v>
      </c>
      <c r="B191" s="9">
        <f>SUM(B192:B194)</f>
        <v>33</v>
      </c>
      <c r="C191" s="9">
        <f>SUM(C192:C194)</f>
        <v>14</v>
      </c>
      <c r="D191" s="9">
        <f>SUM(D192:D194)</f>
        <v>12</v>
      </c>
      <c r="E191" s="9">
        <f>SUM(E192:E194)</f>
        <v>5</v>
      </c>
      <c r="F191" s="10">
        <f>SUM(F192:F194)</f>
        <v>2</v>
      </c>
      <c r="G191" s="40"/>
    </row>
    <row r="192" spans="1:10" s="28" customFormat="1" ht="21.95" customHeight="1" x14ac:dyDescent="0.2">
      <c r="A192" s="29" t="s">
        <v>6</v>
      </c>
      <c r="B192" s="9">
        <f>SUM(C192:F192)</f>
        <v>19</v>
      </c>
      <c r="C192" s="23">
        <v>9</v>
      </c>
      <c r="D192" s="23">
        <v>10</v>
      </c>
      <c r="E192" s="23">
        <v>0</v>
      </c>
      <c r="F192" s="24">
        <v>0</v>
      </c>
      <c r="G192" s="39"/>
      <c r="H192" s="30"/>
      <c r="I192" s="30"/>
      <c r="J192" s="30"/>
    </row>
    <row r="193" spans="1:10" s="28" customFormat="1" ht="21.95" customHeight="1" x14ac:dyDescent="0.2">
      <c r="A193" s="29" t="s">
        <v>7</v>
      </c>
      <c r="B193" s="9">
        <f>SUM(C193:F193)</f>
        <v>1</v>
      </c>
      <c r="C193" s="23">
        <v>1</v>
      </c>
      <c r="D193" s="23"/>
      <c r="E193" s="23">
        <v>0</v>
      </c>
      <c r="F193" s="24">
        <v>0</v>
      </c>
      <c r="G193" s="39"/>
      <c r="H193" s="30"/>
      <c r="I193" s="30"/>
      <c r="J193" s="30"/>
    </row>
    <row r="194" spans="1:10" s="28" customFormat="1" ht="21.95" customHeight="1" x14ac:dyDescent="0.2">
      <c r="A194" s="29" t="s">
        <v>8</v>
      </c>
      <c r="B194" s="9">
        <f>SUM(C194:F194)</f>
        <v>13</v>
      </c>
      <c r="C194" s="23">
        <v>4</v>
      </c>
      <c r="D194" s="23">
        <v>2</v>
      </c>
      <c r="E194" s="23">
        <v>5</v>
      </c>
      <c r="F194" s="24">
        <v>2</v>
      </c>
      <c r="G194" s="38"/>
    </row>
    <row r="195" spans="1:10" s="28" customFormat="1" ht="24" customHeight="1" x14ac:dyDescent="0.2">
      <c r="A195" s="14" t="s">
        <v>18</v>
      </c>
      <c r="B195" s="9">
        <f>B196+B208</f>
        <v>780</v>
      </c>
      <c r="C195" s="9">
        <f>C196+C208</f>
        <v>132</v>
      </c>
      <c r="D195" s="9">
        <f>D196+D208</f>
        <v>317</v>
      </c>
      <c r="E195" s="9">
        <f>E196+E208</f>
        <v>204</v>
      </c>
      <c r="F195" s="10">
        <f>F196+F208</f>
        <v>127</v>
      </c>
      <c r="G195" s="38"/>
    </row>
    <row r="196" spans="1:10" s="28" customFormat="1" ht="24" customHeight="1" x14ac:dyDescent="0.2">
      <c r="A196" s="22" t="s">
        <v>18</v>
      </c>
      <c r="B196" s="12">
        <f>SUM(C196:F196)</f>
        <v>751</v>
      </c>
      <c r="C196" s="12">
        <f>SUM(C197+C201)</f>
        <v>129</v>
      </c>
      <c r="D196" s="12">
        <f>SUM(D197+D201)</f>
        <v>298</v>
      </c>
      <c r="E196" s="12">
        <f>SUM(E197+E201)</f>
        <v>203</v>
      </c>
      <c r="F196" s="10">
        <f>SUM(F197+F201)</f>
        <v>121</v>
      </c>
      <c r="G196" s="38"/>
    </row>
    <row r="197" spans="1:10" s="2" customFormat="1" ht="21.95" customHeight="1" x14ac:dyDescent="0.2">
      <c r="A197" s="31" t="s">
        <v>5</v>
      </c>
      <c r="B197" s="9">
        <f>SUM(B198:B200)</f>
        <v>698</v>
      </c>
      <c r="C197" s="9">
        <f>SUM(C198:C200)</f>
        <v>119</v>
      </c>
      <c r="D197" s="9">
        <f>SUM(D198:D200)</f>
        <v>276</v>
      </c>
      <c r="E197" s="9">
        <f>SUM(E198:E200)</f>
        <v>194</v>
      </c>
      <c r="F197" s="10">
        <f>SUM(F198:F200)</f>
        <v>109</v>
      </c>
      <c r="G197" s="40"/>
    </row>
    <row r="198" spans="1:10" s="28" customFormat="1" ht="23.1" customHeight="1" x14ac:dyDescent="0.2">
      <c r="A198" s="29" t="s">
        <v>6</v>
      </c>
      <c r="B198" s="9">
        <f>SUM(C198:F198)</f>
        <v>606</v>
      </c>
      <c r="C198" s="23">
        <v>100</v>
      </c>
      <c r="D198" s="23">
        <v>228</v>
      </c>
      <c r="E198" s="23">
        <v>175</v>
      </c>
      <c r="F198" s="24">
        <v>103</v>
      </c>
      <c r="G198" s="39"/>
      <c r="H198" s="30"/>
      <c r="I198" s="30"/>
      <c r="J198" s="30"/>
    </row>
    <row r="199" spans="1:10" s="28" customFormat="1" ht="23.1" customHeight="1" x14ac:dyDescent="0.2">
      <c r="A199" s="29" t="s">
        <v>7</v>
      </c>
      <c r="B199" s="9">
        <f>SUM(C199:F199)</f>
        <v>63</v>
      </c>
      <c r="C199" s="23">
        <v>7</v>
      </c>
      <c r="D199" s="23">
        <v>37</v>
      </c>
      <c r="E199" s="23">
        <v>19</v>
      </c>
      <c r="F199" s="24">
        <v>0</v>
      </c>
      <c r="G199" s="39"/>
      <c r="H199" s="30"/>
      <c r="I199" s="30"/>
      <c r="J199" s="30"/>
    </row>
    <row r="200" spans="1:10" s="28" customFormat="1" ht="23.1" customHeight="1" x14ac:dyDescent="0.2">
      <c r="A200" s="29" t="s">
        <v>8</v>
      </c>
      <c r="B200" s="9">
        <f>SUM(C200:F200)</f>
        <v>29</v>
      </c>
      <c r="C200" s="23">
        <v>12</v>
      </c>
      <c r="D200" s="23">
        <v>11</v>
      </c>
      <c r="E200" s="23"/>
      <c r="F200" s="24">
        <v>6</v>
      </c>
      <c r="G200" s="38"/>
    </row>
    <row r="201" spans="1:10" s="28" customFormat="1" ht="21.95" customHeight="1" x14ac:dyDescent="0.2">
      <c r="A201" s="31" t="s">
        <v>27</v>
      </c>
      <c r="B201" s="9">
        <f>SUM(B202:B207)</f>
        <v>53</v>
      </c>
      <c r="C201" s="9">
        <f>SUM(C202:C207)</f>
        <v>10</v>
      </c>
      <c r="D201" s="9">
        <f>SUM(D202:D207)</f>
        <v>22</v>
      </c>
      <c r="E201" s="9">
        <f>SUM(E202:E207)</f>
        <v>9</v>
      </c>
      <c r="F201" s="10">
        <f>SUM(F202:F207)</f>
        <v>12</v>
      </c>
      <c r="G201" s="38"/>
    </row>
    <row r="202" spans="1:10" s="28" customFormat="1" ht="23.1" customHeight="1" x14ac:dyDescent="0.2">
      <c r="A202" s="29" t="s">
        <v>9</v>
      </c>
      <c r="B202" s="9">
        <f>SUM(C202:F202)</f>
        <v>25</v>
      </c>
      <c r="C202" s="23">
        <v>5</v>
      </c>
      <c r="D202" s="23">
        <v>11</v>
      </c>
      <c r="E202" s="23">
        <v>4</v>
      </c>
      <c r="F202" s="24">
        <v>5</v>
      </c>
      <c r="G202" s="38"/>
    </row>
    <row r="203" spans="1:10" s="28" customFormat="1" ht="23.1" customHeight="1" x14ac:dyDescent="0.2">
      <c r="A203" s="29" t="s">
        <v>31</v>
      </c>
      <c r="B203" s="9">
        <f>SUM(C203:F203)</f>
        <v>1</v>
      </c>
      <c r="C203" s="23">
        <v>0</v>
      </c>
      <c r="D203" s="23">
        <v>0</v>
      </c>
      <c r="E203" s="23">
        <v>0</v>
      </c>
      <c r="F203" s="24">
        <v>1</v>
      </c>
      <c r="G203" s="38"/>
    </row>
    <row r="204" spans="1:10" s="28" customFormat="1" ht="23.1" customHeight="1" x14ac:dyDescent="0.2">
      <c r="A204" s="29" t="s">
        <v>10</v>
      </c>
      <c r="B204" s="9">
        <f t="shared" ref="B204" si="71">SUM(C204:F204)</f>
        <v>6</v>
      </c>
      <c r="C204" s="23">
        <v>0</v>
      </c>
      <c r="D204" s="23">
        <v>3</v>
      </c>
      <c r="E204" s="23">
        <v>2</v>
      </c>
      <c r="F204" s="24">
        <v>1</v>
      </c>
      <c r="G204" s="38"/>
    </row>
    <row r="205" spans="1:10" s="28" customFormat="1" ht="23.1" customHeight="1" x14ac:dyDescent="0.2">
      <c r="A205" s="29" t="s">
        <v>12</v>
      </c>
      <c r="B205" s="9">
        <f t="shared" ref="B205:B206" si="72">SUM(C205:F205)</f>
        <v>5</v>
      </c>
      <c r="C205" s="23">
        <v>2</v>
      </c>
      <c r="D205" s="23">
        <v>2</v>
      </c>
      <c r="E205" s="23">
        <v>1</v>
      </c>
      <c r="F205" s="24">
        <v>0</v>
      </c>
      <c r="G205" s="38"/>
    </row>
    <row r="206" spans="1:10" s="28" customFormat="1" ht="23.1" customHeight="1" x14ac:dyDescent="0.2">
      <c r="A206" s="29" t="s">
        <v>13</v>
      </c>
      <c r="B206" s="9">
        <f t="shared" si="72"/>
        <v>1</v>
      </c>
      <c r="C206" s="23">
        <v>0</v>
      </c>
      <c r="D206" s="23">
        <v>0</v>
      </c>
      <c r="E206" s="23">
        <v>0</v>
      </c>
      <c r="F206" s="24">
        <v>1</v>
      </c>
      <c r="G206" s="38"/>
    </row>
    <row r="207" spans="1:10" s="28" customFormat="1" ht="23.1" customHeight="1" x14ac:dyDescent="0.2">
      <c r="A207" s="29" t="s">
        <v>14</v>
      </c>
      <c r="B207" s="9">
        <f>SUM(C207:F207)</f>
        <v>15</v>
      </c>
      <c r="C207" s="23">
        <v>3</v>
      </c>
      <c r="D207" s="23">
        <v>6</v>
      </c>
      <c r="E207" s="23">
        <v>2</v>
      </c>
      <c r="F207" s="24">
        <v>4</v>
      </c>
      <c r="G207" s="38"/>
    </row>
    <row r="208" spans="1:10" s="28" customFormat="1" ht="24" customHeight="1" x14ac:dyDescent="0.2">
      <c r="A208" s="22" t="s">
        <v>19</v>
      </c>
      <c r="B208" s="12">
        <f>SUM(C208:F208)</f>
        <v>29</v>
      </c>
      <c r="C208" s="12">
        <f>SUM(C209+C212)</f>
        <v>3</v>
      </c>
      <c r="D208" s="12">
        <f>SUM(D209+D212)</f>
        <v>19</v>
      </c>
      <c r="E208" s="12">
        <f>SUM(E209+E212)</f>
        <v>1</v>
      </c>
      <c r="F208" s="13">
        <f>SUM(F209+F212)</f>
        <v>6</v>
      </c>
      <c r="G208" s="38"/>
    </row>
    <row r="209" spans="1:10" s="2" customFormat="1" ht="24" customHeight="1" x14ac:dyDescent="0.2">
      <c r="A209" s="31" t="s">
        <v>5</v>
      </c>
      <c r="B209" s="9">
        <f>SUM(B210:B211)</f>
        <v>22</v>
      </c>
      <c r="C209" s="9">
        <f>SUM(C210:C211)</f>
        <v>2</v>
      </c>
      <c r="D209" s="9">
        <f>SUM(D210:D211)</f>
        <v>16</v>
      </c>
      <c r="E209" s="9">
        <f>SUM(E210:E211)</f>
        <v>0</v>
      </c>
      <c r="F209" s="10">
        <f>SUM(F210:F211)</f>
        <v>4</v>
      </c>
      <c r="G209" s="40"/>
    </row>
    <row r="210" spans="1:10" s="28" customFormat="1" ht="23.1" customHeight="1" x14ac:dyDescent="0.2">
      <c r="A210" s="29" t="s">
        <v>6</v>
      </c>
      <c r="B210" s="9">
        <f>SUM(C210:F210)</f>
        <v>21</v>
      </c>
      <c r="C210" s="23">
        <v>2</v>
      </c>
      <c r="D210" s="23">
        <v>15</v>
      </c>
      <c r="E210" s="23">
        <v>0</v>
      </c>
      <c r="F210" s="24">
        <v>4</v>
      </c>
      <c r="G210" s="39"/>
      <c r="H210" s="30"/>
      <c r="I210" s="30"/>
      <c r="J210" s="30"/>
    </row>
    <row r="211" spans="1:10" s="28" customFormat="1" ht="23.1" customHeight="1" x14ac:dyDescent="0.2">
      <c r="A211" s="29" t="s">
        <v>7</v>
      </c>
      <c r="B211" s="9">
        <f>SUM(C211:F211)</f>
        <v>1</v>
      </c>
      <c r="C211" s="23">
        <v>0</v>
      </c>
      <c r="D211" s="23">
        <v>1</v>
      </c>
      <c r="E211" s="23">
        <v>0</v>
      </c>
      <c r="F211" s="24">
        <v>0</v>
      </c>
      <c r="G211" s="39"/>
      <c r="H211" s="30"/>
      <c r="I211" s="30"/>
      <c r="J211" s="30"/>
    </row>
    <row r="212" spans="1:10" s="28" customFormat="1" ht="21.95" customHeight="1" x14ac:dyDescent="0.2">
      <c r="A212" s="31" t="s">
        <v>27</v>
      </c>
      <c r="B212" s="9">
        <f>SUM(B213:B214)</f>
        <v>7</v>
      </c>
      <c r="C212" s="9">
        <f>SUM(C213:C214)</f>
        <v>1</v>
      </c>
      <c r="D212" s="9">
        <f>SUM(D213:D214)</f>
        <v>3</v>
      </c>
      <c r="E212" s="9">
        <f>SUM(E213:E214)</f>
        <v>1</v>
      </c>
      <c r="F212" s="10">
        <f>SUM(F213:F214)</f>
        <v>2</v>
      </c>
      <c r="G212" s="38"/>
    </row>
    <row r="213" spans="1:10" s="28" customFormat="1" ht="23.1" customHeight="1" x14ac:dyDescent="0.2">
      <c r="A213" s="29" t="s">
        <v>9</v>
      </c>
      <c r="B213" s="9">
        <f>SUM(C213:F213)</f>
        <v>5</v>
      </c>
      <c r="C213" s="23">
        <v>1</v>
      </c>
      <c r="D213" s="23">
        <v>3</v>
      </c>
      <c r="E213" s="23">
        <v>1</v>
      </c>
      <c r="F213" s="24">
        <v>0</v>
      </c>
      <c r="G213" s="38"/>
    </row>
    <row r="214" spans="1:10" s="28" customFormat="1" ht="23.1" customHeight="1" x14ac:dyDescent="0.2">
      <c r="A214" s="29" t="s">
        <v>14</v>
      </c>
      <c r="B214" s="9">
        <f t="shared" ref="B214" si="73">SUM(C214:F214)</f>
        <v>2</v>
      </c>
      <c r="C214" s="23">
        <v>0</v>
      </c>
      <c r="D214" s="23">
        <v>0</v>
      </c>
      <c r="E214" s="23">
        <v>0</v>
      </c>
      <c r="F214" s="24">
        <v>2</v>
      </c>
      <c r="G214" s="38"/>
    </row>
    <row r="215" spans="1:10" s="28" customFormat="1" ht="24" customHeight="1" x14ac:dyDescent="0.2">
      <c r="A215" s="14" t="s">
        <v>34</v>
      </c>
      <c r="B215" s="9">
        <f>B216+B224</f>
        <v>307</v>
      </c>
      <c r="C215" s="9">
        <f>C216+C224</f>
        <v>42</v>
      </c>
      <c r="D215" s="9">
        <f>D216+D224</f>
        <v>77</v>
      </c>
      <c r="E215" s="9">
        <f>E216+E224</f>
        <v>145</v>
      </c>
      <c r="F215" s="10">
        <f>F216+F224</f>
        <v>43</v>
      </c>
      <c r="G215" s="38"/>
    </row>
    <row r="216" spans="1:10" s="28" customFormat="1" ht="24" customHeight="1" x14ac:dyDescent="0.2">
      <c r="A216" s="22" t="s">
        <v>15</v>
      </c>
      <c r="B216" s="12">
        <f>SUM(C216:F216)</f>
        <v>142</v>
      </c>
      <c r="C216" s="12">
        <f>SUM(C217+C221)</f>
        <v>8</v>
      </c>
      <c r="D216" s="12">
        <f>SUM(D217+D221)</f>
        <v>60</v>
      </c>
      <c r="E216" s="12">
        <f>SUM(E217+E221)</f>
        <v>57</v>
      </c>
      <c r="F216" s="13">
        <f>SUM(F217+F221)</f>
        <v>17</v>
      </c>
      <c r="G216" s="39"/>
      <c r="H216" s="30"/>
      <c r="I216" s="30"/>
      <c r="J216" s="30"/>
    </row>
    <row r="217" spans="1:10" s="2" customFormat="1" ht="23.1" customHeight="1" x14ac:dyDescent="0.2">
      <c r="A217" s="31" t="s">
        <v>5</v>
      </c>
      <c r="B217" s="9">
        <f>SUM(B218:B220)</f>
        <v>139</v>
      </c>
      <c r="C217" s="9">
        <f>SUM(C218:C220)</f>
        <v>8</v>
      </c>
      <c r="D217" s="9">
        <f>SUM(D218:D220)</f>
        <v>57</v>
      </c>
      <c r="E217" s="9">
        <f>SUM(E218:E220)</f>
        <v>57</v>
      </c>
      <c r="F217" s="10">
        <f>SUM(F218:F220)</f>
        <v>17</v>
      </c>
      <c r="G217" s="40"/>
    </row>
    <row r="218" spans="1:10" s="28" customFormat="1" ht="27.75" customHeight="1" x14ac:dyDescent="0.2">
      <c r="A218" s="29" t="s">
        <v>6</v>
      </c>
      <c r="B218" s="9">
        <f>SUM(C218:F218)</f>
        <v>130</v>
      </c>
      <c r="C218" s="23">
        <v>8</v>
      </c>
      <c r="D218" s="23">
        <v>48</v>
      </c>
      <c r="E218" s="23">
        <v>57</v>
      </c>
      <c r="F218" s="24">
        <v>17</v>
      </c>
      <c r="G218" s="39"/>
      <c r="H218" s="30"/>
      <c r="I218" s="30"/>
      <c r="J218" s="30"/>
    </row>
    <row r="219" spans="1:10" s="28" customFormat="1" ht="27.75" customHeight="1" x14ac:dyDescent="0.2">
      <c r="A219" s="29" t="s">
        <v>7</v>
      </c>
      <c r="B219" s="9">
        <f>SUM(C219:F219)</f>
        <v>8</v>
      </c>
      <c r="C219" s="23">
        <v>0</v>
      </c>
      <c r="D219" s="23">
        <v>8</v>
      </c>
      <c r="E219" s="23">
        <v>0</v>
      </c>
      <c r="F219" s="24">
        <v>0</v>
      </c>
      <c r="G219" s="39"/>
      <c r="H219" s="30"/>
      <c r="I219" s="30"/>
      <c r="J219" s="30"/>
    </row>
    <row r="220" spans="1:10" s="28" customFormat="1" ht="27.75" customHeight="1" x14ac:dyDescent="0.2">
      <c r="A220" s="29" t="s">
        <v>8</v>
      </c>
      <c r="B220" s="9">
        <f>SUM(C220:F220)</f>
        <v>1</v>
      </c>
      <c r="C220" s="23">
        <v>0</v>
      </c>
      <c r="D220" s="23">
        <v>1</v>
      </c>
      <c r="E220" s="23">
        <v>0</v>
      </c>
      <c r="F220" s="24">
        <v>0</v>
      </c>
      <c r="G220" s="38"/>
    </row>
    <row r="221" spans="1:10" s="28" customFormat="1" ht="21.95" customHeight="1" x14ac:dyDescent="0.2">
      <c r="A221" s="31" t="s">
        <v>27</v>
      </c>
      <c r="B221" s="9">
        <f>SUM(B222:B223)</f>
        <v>3</v>
      </c>
      <c r="C221" s="9">
        <f>SUM(C222:C223)</f>
        <v>0</v>
      </c>
      <c r="D221" s="9">
        <f>SUM(D222:D223)</f>
        <v>3</v>
      </c>
      <c r="E221" s="9">
        <f>SUM(E222:E223)</f>
        <v>0</v>
      </c>
      <c r="F221" s="10">
        <f>SUM(F222:F223)</f>
        <v>0</v>
      </c>
      <c r="G221" s="38"/>
    </row>
    <row r="222" spans="1:10" s="28" customFormat="1" ht="26.25" customHeight="1" x14ac:dyDescent="0.2">
      <c r="A222" s="29" t="s">
        <v>9</v>
      </c>
      <c r="B222" s="9">
        <f>SUM(C222:F222)</f>
        <v>1</v>
      </c>
      <c r="C222" s="23">
        <v>0</v>
      </c>
      <c r="D222" s="23">
        <v>1</v>
      </c>
      <c r="E222" s="23">
        <v>0</v>
      </c>
      <c r="F222" s="24">
        <v>0</v>
      </c>
      <c r="G222" s="38"/>
    </row>
    <row r="223" spans="1:10" s="28" customFormat="1" ht="26.25" customHeight="1" x14ac:dyDescent="0.2">
      <c r="A223" s="29" t="s">
        <v>11</v>
      </c>
      <c r="B223" s="9">
        <f t="shared" ref="B223" si="74">SUM(C223:F223)</f>
        <v>2</v>
      </c>
      <c r="C223" s="23">
        <v>0</v>
      </c>
      <c r="D223" s="23">
        <v>2</v>
      </c>
      <c r="E223" s="23">
        <v>0</v>
      </c>
      <c r="F223" s="24">
        <v>0</v>
      </c>
      <c r="G223" s="38"/>
    </row>
    <row r="224" spans="1:10" s="28" customFormat="1" ht="24" customHeight="1" x14ac:dyDescent="0.2">
      <c r="A224" s="22" t="s">
        <v>17</v>
      </c>
      <c r="B224" s="12">
        <f>SUM(C224:F224)</f>
        <v>165</v>
      </c>
      <c r="C224" s="12">
        <f>SUM(C225)</f>
        <v>34</v>
      </c>
      <c r="D224" s="12">
        <f t="shared" ref="D224:F224" si="75">SUM(D225)</f>
        <v>17</v>
      </c>
      <c r="E224" s="12">
        <f t="shared" si="75"/>
        <v>88</v>
      </c>
      <c r="F224" s="13">
        <f t="shared" si="75"/>
        <v>26</v>
      </c>
      <c r="G224" s="39"/>
      <c r="H224" s="30"/>
      <c r="I224" s="30"/>
      <c r="J224" s="30"/>
    </row>
    <row r="225" spans="1:10" s="2" customFormat="1" ht="21.95" customHeight="1" x14ac:dyDescent="0.2">
      <c r="A225" s="31" t="s">
        <v>5</v>
      </c>
      <c r="B225" s="9">
        <f>SUM(B226:B226)</f>
        <v>165</v>
      </c>
      <c r="C225" s="9">
        <f>SUM(C226:C226)</f>
        <v>34</v>
      </c>
      <c r="D225" s="9">
        <f>SUM(D226:D226)</f>
        <v>17</v>
      </c>
      <c r="E225" s="9">
        <f>SUM(E226:E226)</f>
        <v>88</v>
      </c>
      <c r="F225" s="10">
        <f>SUM(F226:F226)</f>
        <v>26</v>
      </c>
      <c r="G225" s="40"/>
    </row>
    <row r="226" spans="1:10" s="28" customFormat="1" ht="24" customHeight="1" x14ac:dyDescent="0.2">
      <c r="A226" s="29" t="s">
        <v>6</v>
      </c>
      <c r="B226" s="9">
        <f>SUM(C226:F226)</f>
        <v>165</v>
      </c>
      <c r="C226" s="23">
        <v>34</v>
      </c>
      <c r="D226" s="23">
        <v>17</v>
      </c>
      <c r="E226" s="23">
        <v>88</v>
      </c>
      <c r="F226" s="24">
        <v>26</v>
      </c>
      <c r="G226" s="39"/>
      <c r="H226" s="30"/>
      <c r="I226" s="30"/>
      <c r="J226" s="30"/>
    </row>
    <row r="227" spans="1:10" s="28" customFormat="1" ht="20.100000000000001" customHeight="1" x14ac:dyDescent="0.25">
      <c r="A227" s="32"/>
      <c r="B227" s="44" t="s">
        <v>26</v>
      </c>
      <c r="C227" s="45"/>
      <c r="D227" s="45"/>
      <c r="E227" s="45"/>
      <c r="F227" s="45"/>
      <c r="G227" s="38"/>
    </row>
    <row r="228" spans="1:10" s="28" customFormat="1" ht="18.95" customHeight="1" x14ac:dyDescent="0.2">
      <c r="A228" s="8" t="s">
        <v>4</v>
      </c>
      <c r="B228" s="9">
        <f>SUM(C228:F228)</f>
        <v>1166</v>
      </c>
      <c r="C228" s="9">
        <f>+C229+C233</f>
        <v>202</v>
      </c>
      <c r="D228" s="9">
        <f>+D229+D233</f>
        <v>374</v>
      </c>
      <c r="E228" s="9">
        <f>+E229+E233</f>
        <v>370</v>
      </c>
      <c r="F228" s="10">
        <f t="shared" ref="F228" si="76">+F229+F233</f>
        <v>220</v>
      </c>
      <c r="G228" s="38"/>
    </row>
    <row r="229" spans="1:10" s="28" customFormat="1" ht="18.95" customHeight="1" x14ac:dyDescent="0.2">
      <c r="A229" s="15" t="s">
        <v>30</v>
      </c>
      <c r="B229" s="9">
        <f>SUM(B230:B232)</f>
        <v>1101</v>
      </c>
      <c r="C229" s="9">
        <f>SUM(C230:C232)</f>
        <v>189</v>
      </c>
      <c r="D229" s="9">
        <f>SUM(D230:D232)</f>
        <v>346</v>
      </c>
      <c r="E229" s="9">
        <f>SUM(E230:E232)</f>
        <v>357</v>
      </c>
      <c r="F229" s="10">
        <f>SUM(F230:F232)</f>
        <v>209</v>
      </c>
      <c r="G229" s="38"/>
    </row>
    <row r="230" spans="1:10" s="28" customFormat="1" ht="23.1" customHeight="1" x14ac:dyDescent="0.2">
      <c r="A230" s="29" t="s">
        <v>6</v>
      </c>
      <c r="B230" s="9">
        <f>SUM(C230:F230)</f>
        <v>956</v>
      </c>
      <c r="C230" s="10">
        <f>C246+C253+C267+C276+C285</f>
        <v>164</v>
      </c>
      <c r="D230" s="10">
        <f>D246+D253+D267+D276+D285</f>
        <v>281</v>
      </c>
      <c r="E230" s="10">
        <f>E246+E253+E267+E276+E285</f>
        <v>308</v>
      </c>
      <c r="F230" s="10">
        <f>F246+F253+F267+F276+F285</f>
        <v>203</v>
      </c>
      <c r="G230" s="38"/>
    </row>
    <row r="231" spans="1:10" s="28" customFormat="1" ht="23.1" customHeight="1" x14ac:dyDescent="0.2">
      <c r="A231" s="29" t="s">
        <v>7</v>
      </c>
      <c r="B231" s="9">
        <f>SUM(C231:F231)</f>
        <v>39</v>
      </c>
      <c r="C231" s="10">
        <f t="shared" ref="C231:E231" si="77">C254+C268+C277</f>
        <v>3</v>
      </c>
      <c r="D231" s="10">
        <f t="shared" si="77"/>
        <v>0</v>
      </c>
      <c r="E231" s="10">
        <f t="shared" si="77"/>
        <v>36</v>
      </c>
      <c r="F231" s="10">
        <f>F254+F268+F277</f>
        <v>0</v>
      </c>
      <c r="G231" s="38"/>
    </row>
    <row r="232" spans="1:10" s="28" customFormat="1" ht="23.1" customHeight="1" x14ac:dyDescent="0.2">
      <c r="A232" s="29" t="s">
        <v>8</v>
      </c>
      <c r="B232" s="9">
        <f>SUM(C232:F232)</f>
        <v>106</v>
      </c>
      <c r="C232" s="10">
        <f t="shared" ref="C232:E232" si="78">C255+C269+C278+C286</f>
        <v>22</v>
      </c>
      <c r="D232" s="10">
        <f t="shared" si="78"/>
        <v>65</v>
      </c>
      <c r="E232" s="10">
        <f t="shared" si="78"/>
        <v>13</v>
      </c>
      <c r="F232" s="10">
        <f>F255+F269+F278+F286</f>
        <v>6</v>
      </c>
      <c r="G232" s="38"/>
    </row>
    <row r="233" spans="1:10" s="28" customFormat="1" ht="18.95" customHeight="1" x14ac:dyDescent="0.2">
      <c r="A233" s="15" t="s">
        <v>29</v>
      </c>
      <c r="B233" s="9">
        <f>SUM(B234:B242)</f>
        <v>65</v>
      </c>
      <c r="C233" s="9">
        <f>SUM(C234:C242)</f>
        <v>13</v>
      </c>
      <c r="D233" s="9">
        <f>SUM(D234:D242)</f>
        <v>28</v>
      </c>
      <c r="E233" s="9">
        <f>SUM(E234:E242)</f>
        <v>13</v>
      </c>
      <c r="F233" s="10">
        <f>SUM(F234:F242)</f>
        <v>11</v>
      </c>
      <c r="G233" s="38"/>
    </row>
    <row r="234" spans="1:10" s="28" customFormat="1" ht="21" customHeight="1" x14ac:dyDescent="0.2">
      <c r="A234" s="29" t="s">
        <v>9</v>
      </c>
      <c r="B234" s="9">
        <f>SUM(C234:F234)</f>
        <v>23</v>
      </c>
      <c r="C234" s="10">
        <f t="shared" ref="C234:E234" si="79">+C257+C271+C280+C288</f>
        <v>4</v>
      </c>
      <c r="D234" s="10">
        <f t="shared" si="79"/>
        <v>12</v>
      </c>
      <c r="E234" s="10">
        <f t="shared" si="79"/>
        <v>3</v>
      </c>
      <c r="F234" s="10">
        <f>+F257+F271+F280+F288</f>
        <v>4</v>
      </c>
      <c r="G234" s="38"/>
    </row>
    <row r="235" spans="1:10" s="28" customFormat="1" ht="21" customHeight="1" x14ac:dyDescent="0.2">
      <c r="A235" s="29" t="s">
        <v>31</v>
      </c>
      <c r="B235" s="9">
        <f>SUM(C235:F235)</f>
        <v>1</v>
      </c>
      <c r="C235" s="10">
        <f t="shared" ref="C235:E235" si="80">C258</f>
        <v>1</v>
      </c>
      <c r="D235" s="10">
        <f t="shared" si="80"/>
        <v>0</v>
      </c>
      <c r="E235" s="10">
        <f t="shared" si="80"/>
        <v>0</v>
      </c>
      <c r="F235" s="10">
        <f>F258</f>
        <v>0</v>
      </c>
      <c r="G235" s="38"/>
    </row>
    <row r="236" spans="1:10" s="28" customFormat="1" ht="21" customHeight="1" x14ac:dyDescent="0.2">
      <c r="A236" s="29" t="s">
        <v>10</v>
      </c>
      <c r="B236" s="9">
        <f>SUM(C236:F236)</f>
        <v>4</v>
      </c>
      <c r="C236" s="10">
        <f t="shared" ref="C236:E236" si="81">+C259+C289</f>
        <v>0</v>
      </c>
      <c r="D236" s="10">
        <f t="shared" si="81"/>
        <v>2</v>
      </c>
      <c r="E236" s="10">
        <f t="shared" si="81"/>
        <v>1</v>
      </c>
      <c r="F236" s="10">
        <f>+F259+F289</f>
        <v>1</v>
      </c>
      <c r="G236" s="38"/>
    </row>
    <row r="237" spans="1:10" s="28" customFormat="1" ht="21" customHeight="1" x14ac:dyDescent="0.2">
      <c r="A237" s="29" t="s">
        <v>33</v>
      </c>
      <c r="B237" s="9">
        <f>SUM(C237:F237)</f>
        <v>1</v>
      </c>
      <c r="C237" s="10">
        <f t="shared" ref="C237:E237" si="82">C290</f>
        <v>1</v>
      </c>
      <c r="D237" s="10">
        <f t="shared" si="82"/>
        <v>0</v>
      </c>
      <c r="E237" s="10">
        <f t="shared" si="82"/>
        <v>0</v>
      </c>
      <c r="F237" s="10">
        <f>F290</f>
        <v>0</v>
      </c>
      <c r="G237" s="38"/>
    </row>
    <row r="238" spans="1:10" s="28" customFormat="1" ht="21" customHeight="1" x14ac:dyDescent="0.2">
      <c r="A238" s="29" t="s">
        <v>11</v>
      </c>
      <c r="B238" s="9">
        <f t="shared" ref="B238:B242" si="83">SUM(C238:F238)</f>
        <v>13</v>
      </c>
      <c r="C238" s="10">
        <f>C248+C260+C272+C281+C291</f>
        <v>3</v>
      </c>
      <c r="D238" s="10">
        <f>D248+D260+D272+D281+D291</f>
        <v>6</v>
      </c>
      <c r="E238" s="10">
        <f>E248+E260+E272+E281+E291</f>
        <v>2</v>
      </c>
      <c r="F238" s="10">
        <f>F248+F260+F272+F281+F291</f>
        <v>2</v>
      </c>
      <c r="G238" s="38"/>
    </row>
    <row r="239" spans="1:10" s="28" customFormat="1" ht="21" customHeight="1" x14ac:dyDescent="0.2">
      <c r="A239" s="29" t="s">
        <v>28</v>
      </c>
      <c r="B239" s="9">
        <f t="shared" si="83"/>
        <v>3</v>
      </c>
      <c r="C239" s="10">
        <f t="shared" ref="C239:E239" si="84">C261</f>
        <v>2</v>
      </c>
      <c r="D239" s="10">
        <f t="shared" si="84"/>
        <v>0</v>
      </c>
      <c r="E239" s="10">
        <f t="shared" si="84"/>
        <v>1</v>
      </c>
      <c r="F239" s="10">
        <f>F261</f>
        <v>0</v>
      </c>
      <c r="G239" s="38"/>
    </row>
    <row r="240" spans="1:10" s="28" customFormat="1" ht="21" customHeight="1" x14ac:dyDescent="0.2">
      <c r="A240" s="29" t="s">
        <v>12</v>
      </c>
      <c r="B240" s="9">
        <f t="shared" si="83"/>
        <v>8</v>
      </c>
      <c r="C240" s="10">
        <f t="shared" ref="C240:E240" si="85">+C262+C282+C292</f>
        <v>1</v>
      </c>
      <c r="D240" s="10">
        <f t="shared" si="85"/>
        <v>4</v>
      </c>
      <c r="E240" s="10">
        <f t="shared" si="85"/>
        <v>2</v>
      </c>
      <c r="F240" s="10">
        <f>+F262+F282+F292</f>
        <v>1</v>
      </c>
      <c r="G240" s="38"/>
    </row>
    <row r="241" spans="1:10" s="28" customFormat="1" ht="21" customHeight="1" x14ac:dyDescent="0.2">
      <c r="A241" s="29" t="s">
        <v>13</v>
      </c>
      <c r="B241" s="9">
        <f t="shared" si="83"/>
        <v>4</v>
      </c>
      <c r="C241" s="10">
        <f t="shared" ref="C241:E241" si="86">C249+C263</f>
        <v>0</v>
      </c>
      <c r="D241" s="10">
        <f t="shared" si="86"/>
        <v>3</v>
      </c>
      <c r="E241" s="10">
        <f t="shared" si="86"/>
        <v>1</v>
      </c>
      <c r="F241" s="10">
        <f>F249+F263</f>
        <v>0</v>
      </c>
      <c r="G241" s="38"/>
    </row>
    <row r="242" spans="1:10" s="28" customFormat="1" ht="21" customHeight="1" x14ac:dyDescent="0.2">
      <c r="A242" s="29" t="s">
        <v>14</v>
      </c>
      <c r="B242" s="9">
        <f t="shared" si="83"/>
        <v>8</v>
      </c>
      <c r="C242" s="10">
        <f t="shared" ref="C242:E242" si="87">C264</f>
        <v>1</v>
      </c>
      <c r="D242" s="10">
        <f t="shared" si="87"/>
        <v>1</v>
      </c>
      <c r="E242" s="10">
        <f t="shared" si="87"/>
        <v>3</v>
      </c>
      <c r="F242" s="10">
        <f>F264</f>
        <v>3</v>
      </c>
      <c r="G242" s="38"/>
    </row>
    <row r="243" spans="1:10" s="28" customFormat="1" ht="18.95" customHeight="1" x14ac:dyDescent="0.2">
      <c r="A243" s="11" t="s">
        <v>16</v>
      </c>
      <c r="B243" s="9">
        <f>B244</f>
        <v>76</v>
      </c>
      <c r="C243" s="9">
        <f>C244</f>
        <v>24</v>
      </c>
      <c r="D243" s="9">
        <f t="shared" ref="D243:F243" si="88">D244</f>
        <v>52</v>
      </c>
      <c r="E243" s="9">
        <f t="shared" si="88"/>
        <v>0</v>
      </c>
      <c r="F243" s="10">
        <f t="shared" si="88"/>
        <v>0</v>
      </c>
      <c r="G243" s="38"/>
    </row>
    <row r="244" spans="1:10" s="28" customFormat="1" ht="18.95" customHeight="1" x14ac:dyDescent="0.2">
      <c r="A244" s="22" t="s">
        <v>16</v>
      </c>
      <c r="B244" s="12">
        <f>SUM(C244:F244)</f>
        <v>76</v>
      </c>
      <c r="C244" s="12">
        <f>SUM(C245+C247)</f>
        <v>24</v>
      </c>
      <c r="D244" s="12">
        <f>SUM(D245+D247)</f>
        <v>52</v>
      </c>
      <c r="E244" s="12">
        <f>SUM(E245+E247)</f>
        <v>0</v>
      </c>
      <c r="F244" s="13">
        <f>SUM(F245+F247)</f>
        <v>0</v>
      </c>
      <c r="G244" s="39"/>
      <c r="H244" s="30"/>
      <c r="I244" s="30"/>
      <c r="J244" s="30"/>
    </row>
    <row r="245" spans="1:10" s="2" customFormat="1" ht="18.95" customHeight="1" x14ac:dyDescent="0.2">
      <c r="A245" s="31" t="s">
        <v>5</v>
      </c>
      <c r="B245" s="9">
        <f>SUM(B246:B246)</f>
        <v>70</v>
      </c>
      <c r="C245" s="9">
        <f>SUM(C246:C246)</f>
        <v>23</v>
      </c>
      <c r="D245" s="9">
        <f>SUM(D246:D246)</f>
        <v>47</v>
      </c>
      <c r="E245" s="9">
        <f>SUM(E246:E246)</f>
        <v>0</v>
      </c>
      <c r="F245" s="10">
        <f>SUM(F246:F246)</f>
        <v>0</v>
      </c>
      <c r="G245" s="40"/>
    </row>
    <row r="246" spans="1:10" s="28" customFormat="1" ht="21" customHeight="1" x14ac:dyDescent="0.2">
      <c r="A246" s="29" t="s">
        <v>6</v>
      </c>
      <c r="B246" s="9">
        <f>SUM(C246:F246)</f>
        <v>70</v>
      </c>
      <c r="C246" s="23">
        <v>23</v>
      </c>
      <c r="D246" s="23">
        <v>47</v>
      </c>
      <c r="E246" s="23">
        <v>0</v>
      </c>
      <c r="F246" s="24">
        <v>0</v>
      </c>
      <c r="G246" s="39"/>
      <c r="H246" s="30"/>
      <c r="I246" s="30"/>
      <c r="J246" s="30"/>
    </row>
    <row r="247" spans="1:10" s="28" customFormat="1" ht="18.95" customHeight="1" x14ac:dyDescent="0.2">
      <c r="A247" s="31" t="s">
        <v>27</v>
      </c>
      <c r="B247" s="9">
        <f>SUM(B248:B249)</f>
        <v>6</v>
      </c>
      <c r="C247" s="9">
        <f>SUM(C248:C249)</f>
        <v>1</v>
      </c>
      <c r="D247" s="9">
        <f>SUM(D248:D249)</f>
        <v>5</v>
      </c>
      <c r="E247" s="9">
        <f>SUM(E248:E249)</f>
        <v>0</v>
      </c>
      <c r="F247" s="10">
        <f>SUM(F248:F249)</f>
        <v>0</v>
      </c>
      <c r="G247" s="38"/>
    </row>
    <row r="248" spans="1:10" s="28" customFormat="1" ht="20.100000000000001" customHeight="1" x14ac:dyDescent="0.2">
      <c r="A248" s="29" t="s">
        <v>11</v>
      </c>
      <c r="B248" s="9">
        <f t="shared" ref="B248:B249" si="89">SUM(C248:F248)</f>
        <v>3</v>
      </c>
      <c r="C248" s="23">
        <v>1</v>
      </c>
      <c r="D248" s="23">
        <v>2</v>
      </c>
      <c r="E248" s="23">
        <v>0</v>
      </c>
      <c r="F248" s="24">
        <v>0</v>
      </c>
      <c r="G248" s="38"/>
    </row>
    <row r="249" spans="1:10" s="28" customFormat="1" ht="20.100000000000001" customHeight="1" x14ac:dyDescent="0.2">
      <c r="A249" s="29" t="s">
        <v>13</v>
      </c>
      <c r="B249" s="9">
        <f t="shared" si="89"/>
        <v>3</v>
      </c>
      <c r="C249" s="23">
        <v>0</v>
      </c>
      <c r="D249" s="23">
        <v>3</v>
      </c>
      <c r="E249" s="23">
        <v>0</v>
      </c>
      <c r="F249" s="24">
        <v>0</v>
      </c>
      <c r="G249" s="38"/>
    </row>
    <row r="250" spans="1:10" s="28" customFormat="1" ht="18.95" customHeight="1" x14ac:dyDescent="0.2">
      <c r="A250" s="14" t="s">
        <v>18</v>
      </c>
      <c r="B250" s="9">
        <f>B251+B265</f>
        <v>686</v>
      </c>
      <c r="C250" s="9">
        <f>C251+C265</f>
        <v>122</v>
      </c>
      <c r="D250" s="9">
        <f>D251+D265</f>
        <v>217</v>
      </c>
      <c r="E250" s="9">
        <f>E251+E265</f>
        <v>173</v>
      </c>
      <c r="F250" s="10">
        <f>F251+F265</f>
        <v>174</v>
      </c>
      <c r="G250" s="38"/>
    </row>
    <row r="251" spans="1:10" s="28" customFormat="1" ht="18.95" customHeight="1" x14ac:dyDescent="0.2">
      <c r="A251" s="22" t="s">
        <v>18</v>
      </c>
      <c r="B251" s="12">
        <f>SUM(C251:F251)</f>
        <v>653</v>
      </c>
      <c r="C251" s="12">
        <f>SUM(C252+C256)</f>
        <v>116</v>
      </c>
      <c r="D251" s="12">
        <f>SUM(D252+D256)</f>
        <v>212</v>
      </c>
      <c r="E251" s="12">
        <f>SUM(E252+E256)</f>
        <v>151</v>
      </c>
      <c r="F251" s="13">
        <f>SUM(F252+F256)</f>
        <v>174</v>
      </c>
      <c r="G251" s="38"/>
    </row>
    <row r="252" spans="1:10" s="2" customFormat="1" ht="18.95" customHeight="1" x14ac:dyDescent="0.2">
      <c r="A252" s="31" t="s">
        <v>5</v>
      </c>
      <c r="B252" s="9">
        <f>SUM(B253:B255)</f>
        <v>607</v>
      </c>
      <c r="C252" s="9">
        <f>SUM(C253:C255)</f>
        <v>107</v>
      </c>
      <c r="D252" s="9">
        <f>SUM(D253:D255)</f>
        <v>193</v>
      </c>
      <c r="E252" s="9">
        <f>SUM(E253:E255)</f>
        <v>143</v>
      </c>
      <c r="F252" s="10">
        <f>SUM(F253:F255)</f>
        <v>164</v>
      </c>
      <c r="G252" s="40"/>
    </row>
    <row r="253" spans="1:10" s="28" customFormat="1" ht="18.95" customHeight="1" x14ac:dyDescent="0.2">
      <c r="A253" s="29" t="s">
        <v>6</v>
      </c>
      <c r="B253" s="9">
        <f>SUM(C253:F253)</f>
        <v>487</v>
      </c>
      <c r="C253" s="23">
        <v>90</v>
      </c>
      <c r="D253" s="23">
        <v>129</v>
      </c>
      <c r="E253" s="23">
        <v>110</v>
      </c>
      <c r="F253" s="24">
        <v>158</v>
      </c>
      <c r="G253" s="39"/>
      <c r="H253" s="30"/>
      <c r="I253" s="30"/>
      <c r="J253" s="30"/>
    </row>
    <row r="254" spans="1:10" s="28" customFormat="1" ht="18.95" customHeight="1" x14ac:dyDescent="0.2">
      <c r="A254" s="29" t="s">
        <v>7</v>
      </c>
      <c r="B254" s="9">
        <f>SUM(C254:F254)</f>
        <v>33</v>
      </c>
      <c r="C254" s="23">
        <v>1</v>
      </c>
      <c r="D254" s="23">
        <v>0</v>
      </c>
      <c r="E254" s="23">
        <v>32</v>
      </c>
      <c r="F254" s="24">
        <v>0</v>
      </c>
      <c r="G254" s="39"/>
      <c r="H254" s="30"/>
      <c r="I254" s="30"/>
      <c r="J254" s="30"/>
    </row>
    <row r="255" spans="1:10" s="28" customFormat="1" ht="18.95" customHeight="1" x14ac:dyDescent="0.2">
      <c r="A255" s="29" t="s">
        <v>8</v>
      </c>
      <c r="B255" s="9">
        <f>SUM(C255:F255)</f>
        <v>87</v>
      </c>
      <c r="C255" s="23">
        <v>16</v>
      </c>
      <c r="D255" s="23">
        <v>64</v>
      </c>
      <c r="E255" s="23">
        <v>1</v>
      </c>
      <c r="F255" s="24">
        <v>6</v>
      </c>
      <c r="G255" s="38"/>
    </row>
    <row r="256" spans="1:10" s="28" customFormat="1" ht="18.95" customHeight="1" x14ac:dyDescent="0.2">
      <c r="A256" s="31" t="s">
        <v>27</v>
      </c>
      <c r="B256" s="9">
        <f>SUM(B257:B264)</f>
        <v>46</v>
      </c>
      <c r="C256" s="9">
        <f>SUM(C257:C264)</f>
        <v>9</v>
      </c>
      <c r="D256" s="9">
        <f>SUM(D257:D264)</f>
        <v>19</v>
      </c>
      <c r="E256" s="9">
        <f>SUM(E257:E264)</f>
        <v>8</v>
      </c>
      <c r="F256" s="10">
        <f>SUM(F257:F264)</f>
        <v>10</v>
      </c>
      <c r="G256" s="38"/>
    </row>
    <row r="257" spans="1:10" s="28" customFormat="1" ht="18.95" customHeight="1" x14ac:dyDescent="0.2">
      <c r="A257" s="29" t="s">
        <v>9</v>
      </c>
      <c r="B257" s="9">
        <f>SUM(C257:F257)</f>
        <v>19</v>
      </c>
      <c r="C257" s="23">
        <v>3</v>
      </c>
      <c r="D257" s="23">
        <v>11</v>
      </c>
      <c r="E257" s="23">
        <v>1</v>
      </c>
      <c r="F257" s="24">
        <v>4</v>
      </c>
      <c r="G257" s="38"/>
    </row>
    <row r="258" spans="1:10" s="28" customFormat="1" ht="18.95" customHeight="1" x14ac:dyDescent="0.2">
      <c r="A258" s="29" t="s">
        <v>31</v>
      </c>
      <c r="B258" s="9">
        <f>SUM(C258:F258)</f>
        <v>1</v>
      </c>
      <c r="C258" s="23">
        <v>1</v>
      </c>
      <c r="D258" s="23">
        <v>0</v>
      </c>
      <c r="E258" s="23">
        <v>0</v>
      </c>
      <c r="F258" s="24">
        <v>0</v>
      </c>
      <c r="G258" s="38"/>
    </row>
    <row r="259" spans="1:10" s="28" customFormat="1" ht="18.95" customHeight="1" x14ac:dyDescent="0.2">
      <c r="A259" s="29" t="s">
        <v>10</v>
      </c>
      <c r="B259" s="9">
        <f t="shared" ref="B259" si="90">SUM(C259:F259)</f>
        <v>3</v>
      </c>
      <c r="C259" s="23">
        <v>0</v>
      </c>
      <c r="D259" s="23">
        <v>2</v>
      </c>
      <c r="E259" s="23">
        <v>1</v>
      </c>
      <c r="F259" s="24">
        <v>0</v>
      </c>
      <c r="G259" s="38"/>
    </row>
    <row r="260" spans="1:10" s="28" customFormat="1" ht="18.95" customHeight="1" x14ac:dyDescent="0.2">
      <c r="A260" s="29" t="s">
        <v>11</v>
      </c>
      <c r="B260" s="9">
        <f t="shared" ref="B260:B263" si="91">SUM(C260:F260)</f>
        <v>6</v>
      </c>
      <c r="C260" s="23">
        <v>1</v>
      </c>
      <c r="D260" s="23">
        <v>2</v>
      </c>
      <c r="E260" s="23">
        <v>1</v>
      </c>
      <c r="F260" s="24">
        <v>2</v>
      </c>
      <c r="G260" s="38"/>
    </row>
    <row r="261" spans="1:10" s="28" customFormat="1" ht="18.95" customHeight="1" x14ac:dyDescent="0.2">
      <c r="A261" s="29" t="s">
        <v>28</v>
      </c>
      <c r="B261" s="9">
        <f t="shared" si="91"/>
        <v>3</v>
      </c>
      <c r="C261" s="23">
        <v>2</v>
      </c>
      <c r="D261" s="23">
        <v>0</v>
      </c>
      <c r="E261" s="23">
        <v>1</v>
      </c>
      <c r="F261" s="24">
        <v>0</v>
      </c>
      <c r="G261" s="38"/>
    </row>
    <row r="262" spans="1:10" s="28" customFormat="1" ht="18.95" customHeight="1" x14ac:dyDescent="0.2">
      <c r="A262" s="29" t="s">
        <v>12</v>
      </c>
      <c r="B262" s="9">
        <f t="shared" si="91"/>
        <v>5</v>
      </c>
      <c r="C262" s="23">
        <v>1</v>
      </c>
      <c r="D262" s="23">
        <v>3</v>
      </c>
      <c r="E262" s="23">
        <v>0</v>
      </c>
      <c r="F262" s="24">
        <v>1</v>
      </c>
      <c r="G262" s="38"/>
    </row>
    <row r="263" spans="1:10" s="28" customFormat="1" ht="18.95" customHeight="1" x14ac:dyDescent="0.2">
      <c r="A263" s="29" t="s">
        <v>13</v>
      </c>
      <c r="B263" s="9">
        <f t="shared" si="91"/>
        <v>1</v>
      </c>
      <c r="C263" s="23">
        <v>0</v>
      </c>
      <c r="D263" s="23">
        <v>0</v>
      </c>
      <c r="E263" s="23">
        <v>1</v>
      </c>
      <c r="F263" s="24">
        <v>0</v>
      </c>
      <c r="G263" s="38"/>
    </row>
    <row r="264" spans="1:10" s="28" customFormat="1" ht="18.95" customHeight="1" x14ac:dyDescent="0.2">
      <c r="A264" s="29" t="s">
        <v>14</v>
      </c>
      <c r="B264" s="9">
        <f>SUM(C264:F264)</f>
        <v>8</v>
      </c>
      <c r="C264" s="23">
        <v>1</v>
      </c>
      <c r="D264" s="23">
        <v>1</v>
      </c>
      <c r="E264" s="23">
        <v>3</v>
      </c>
      <c r="F264" s="24">
        <v>3</v>
      </c>
      <c r="G264" s="38"/>
    </row>
    <row r="265" spans="1:10" s="28" customFormat="1" ht="21" customHeight="1" x14ac:dyDescent="0.2">
      <c r="A265" s="22" t="s">
        <v>19</v>
      </c>
      <c r="B265" s="12">
        <f>SUM(C265:F265)</f>
        <v>33</v>
      </c>
      <c r="C265" s="12">
        <f>SUM(C266+C270)</f>
        <v>6</v>
      </c>
      <c r="D265" s="12">
        <f>SUM(D266+D270)</f>
        <v>5</v>
      </c>
      <c r="E265" s="12">
        <f>SUM(E266+E270)</f>
        <v>22</v>
      </c>
      <c r="F265" s="13">
        <f>SUM(F266+F270)</f>
        <v>0</v>
      </c>
      <c r="G265" s="38"/>
    </row>
    <row r="266" spans="1:10" s="2" customFormat="1" ht="21" customHeight="1" x14ac:dyDescent="0.2">
      <c r="A266" s="31" t="s">
        <v>5</v>
      </c>
      <c r="B266" s="9">
        <f>SUM(B267:B269)</f>
        <v>31</v>
      </c>
      <c r="C266" s="9">
        <f>SUM(C267:C269)</f>
        <v>5</v>
      </c>
      <c r="D266" s="9">
        <f>SUM(D267:D269)</f>
        <v>4</v>
      </c>
      <c r="E266" s="9">
        <f>SUM(E267:E269)</f>
        <v>22</v>
      </c>
      <c r="F266" s="10">
        <f>SUM(F267:F269)</f>
        <v>0</v>
      </c>
      <c r="G266" s="40"/>
    </row>
    <row r="267" spans="1:10" s="28" customFormat="1" ht="21" customHeight="1" x14ac:dyDescent="0.2">
      <c r="A267" s="29" t="s">
        <v>6</v>
      </c>
      <c r="B267" s="9">
        <f>SUM(C267:F267)</f>
        <v>25</v>
      </c>
      <c r="C267" s="23">
        <v>3</v>
      </c>
      <c r="D267" s="23">
        <v>3</v>
      </c>
      <c r="E267" s="23">
        <v>19</v>
      </c>
      <c r="F267" s="24">
        <v>0</v>
      </c>
      <c r="G267" s="39"/>
      <c r="H267" s="30"/>
      <c r="I267" s="30"/>
      <c r="J267" s="30"/>
    </row>
    <row r="268" spans="1:10" s="28" customFormat="1" ht="21" customHeight="1" x14ac:dyDescent="0.2">
      <c r="A268" s="29" t="s">
        <v>7</v>
      </c>
      <c r="B268" s="9">
        <f>SUM(C268:F268)</f>
        <v>3</v>
      </c>
      <c r="C268" s="23">
        <v>0</v>
      </c>
      <c r="D268" s="23">
        <v>0</v>
      </c>
      <c r="E268" s="23">
        <v>3</v>
      </c>
      <c r="F268" s="24">
        <v>0</v>
      </c>
      <c r="G268" s="39"/>
      <c r="H268" s="30"/>
      <c r="I268" s="30"/>
      <c r="J268" s="30"/>
    </row>
    <row r="269" spans="1:10" s="28" customFormat="1" ht="21" customHeight="1" x14ac:dyDescent="0.2">
      <c r="A269" s="29" t="s">
        <v>8</v>
      </c>
      <c r="B269" s="9">
        <f>SUM(C269:F269)</f>
        <v>3</v>
      </c>
      <c r="C269" s="23">
        <v>2</v>
      </c>
      <c r="D269" s="23">
        <v>1</v>
      </c>
      <c r="E269" s="23">
        <v>0</v>
      </c>
      <c r="F269" s="24">
        <v>0</v>
      </c>
      <c r="G269" s="38"/>
    </row>
    <row r="270" spans="1:10" s="28" customFormat="1" ht="21" customHeight="1" x14ac:dyDescent="0.2">
      <c r="A270" s="31" t="s">
        <v>27</v>
      </c>
      <c r="B270" s="9">
        <f>SUM(B271:B272)</f>
        <v>2</v>
      </c>
      <c r="C270" s="9">
        <f>SUM(C271:C272)</f>
        <v>1</v>
      </c>
      <c r="D270" s="9">
        <f>SUM(D271:D272)</f>
        <v>1</v>
      </c>
      <c r="E270" s="9">
        <f>SUM(E271:E272)</f>
        <v>0</v>
      </c>
      <c r="F270" s="10">
        <f>SUM(F271:F272)</f>
        <v>0</v>
      </c>
      <c r="G270" s="38"/>
    </row>
    <row r="271" spans="1:10" s="28" customFormat="1" ht="21" customHeight="1" x14ac:dyDescent="0.2">
      <c r="A271" s="29" t="s">
        <v>9</v>
      </c>
      <c r="B271" s="9">
        <f>SUM(C271:F271)</f>
        <v>1</v>
      </c>
      <c r="C271" s="23">
        <v>1</v>
      </c>
      <c r="D271" s="23">
        <v>0</v>
      </c>
      <c r="E271" s="23">
        <v>0</v>
      </c>
      <c r="F271" s="24">
        <v>0</v>
      </c>
      <c r="G271" s="38"/>
    </row>
    <row r="272" spans="1:10" s="28" customFormat="1" ht="21" customHeight="1" x14ac:dyDescent="0.2">
      <c r="A272" s="29" t="s">
        <v>11</v>
      </c>
      <c r="B272" s="9">
        <f t="shared" ref="B272" si="92">SUM(C272:F272)</f>
        <v>1</v>
      </c>
      <c r="C272" s="23">
        <v>0</v>
      </c>
      <c r="D272" s="23">
        <v>1</v>
      </c>
      <c r="E272" s="23">
        <v>0</v>
      </c>
      <c r="F272" s="24">
        <v>0</v>
      </c>
      <c r="G272" s="38"/>
    </row>
    <row r="273" spans="1:10" s="28" customFormat="1" ht="21" customHeight="1" x14ac:dyDescent="0.2">
      <c r="A273" s="14" t="s">
        <v>34</v>
      </c>
      <c r="B273" s="9">
        <f>B274+B283</f>
        <v>404</v>
      </c>
      <c r="C273" s="9">
        <f>C274+C283</f>
        <v>56</v>
      </c>
      <c r="D273" s="9">
        <f>D274+D283</f>
        <v>105</v>
      </c>
      <c r="E273" s="9">
        <f>E274+E283</f>
        <v>197</v>
      </c>
      <c r="F273" s="10">
        <f>F274+F283</f>
        <v>46</v>
      </c>
      <c r="G273" s="38"/>
    </row>
    <row r="274" spans="1:10" s="28" customFormat="1" ht="21" customHeight="1" x14ac:dyDescent="0.2">
      <c r="A274" s="22" t="s">
        <v>15</v>
      </c>
      <c r="B274" s="12">
        <f>SUM(C274:F274)</f>
        <v>181</v>
      </c>
      <c r="C274" s="12">
        <f>SUM(C275+C279)</f>
        <v>39</v>
      </c>
      <c r="D274" s="12">
        <f>SUM(D275+D279)</f>
        <v>83</v>
      </c>
      <c r="E274" s="12">
        <f>SUM(E275+E279)</f>
        <v>48</v>
      </c>
      <c r="F274" s="13">
        <f>SUM(F275+F279)</f>
        <v>11</v>
      </c>
      <c r="G274" s="39"/>
      <c r="H274" s="30"/>
      <c r="I274" s="30"/>
      <c r="J274" s="30"/>
    </row>
    <row r="275" spans="1:10" s="2" customFormat="1" ht="21" customHeight="1" x14ac:dyDescent="0.2">
      <c r="A275" s="31" t="s">
        <v>5</v>
      </c>
      <c r="B275" s="9">
        <f>SUM(B276:B278)</f>
        <v>177</v>
      </c>
      <c r="C275" s="9">
        <f>SUM(C276:C278)</f>
        <v>39</v>
      </c>
      <c r="D275" s="9">
        <f>SUM(D276:D278)</f>
        <v>82</v>
      </c>
      <c r="E275" s="9">
        <f>SUM(E276:E278)</f>
        <v>45</v>
      </c>
      <c r="F275" s="10">
        <f>SUM(F276:F278)</f>
        <v>11</v>
      </c>
      <c r="G275" s="40"/>
    </row>
    <row r="276" spans="1:10" s="28" customFormat="1" ht="21" customHeight="1" x14ac:dyDescent="0.2">
      <c r="A276" s="29" t="s">
        <v>6</v>
      </c>
      <c r="B276" s="9">
        <f>SUM(C276:F276)</f>
        <v>159</v>
      </c>
      <c r="C276" s="23">
        <v>34</v>
      </c>
      <c r="D276" s="23">
        <v>82</v>
      </c>
      <c r="E276" s="23">
        <v>32</v>
      </c>
      <c r="F276" s="24">
        <v>11</v>
      </c>
      <c r="G276" s="39"/>
      <c r="H276" s="30"/>
      <c r="I276" s="30"/>
      <c r="J276" s="30"/>
    </row>
    <row r="277" spans="1:10" s="28" customFormat="1" ht="21" customHeight="1" x14ac:dyDescent="0.2">
      <c r="A277" s="29" t="s">
        <v>7</v>
      </c>
      <c r="B277" s="9">
        <f>SUM(C277:F277)</f>
        <v>3</v>
      </c>
      <c r="C277" s="23">
        <v>2</v>
      </c>
      <c r="D277" s="23">
        <v>0</v>
      </c>
      <c r="E277" s="23">
        <v>1</v>
      </c>
      <c r="F277" s="24">
        <v>0</v>
      </c>
      <c r="G277" s="39"/>
      <c r="H277" s="30"/>
      <c r="I277" s="30"/>
      <c r="J277" s="30"/>
    </row>
    <row r="278" spans="1:10" s="28" customFormat="1" ht="21" customHeight="1" x14ac:dyDescent="0.2">
      <c r="A278" s="29" t="s">
        <v>8</v>
      </c>
      <c r="B278" s="9">
        <f>SUM(C278:F278)</f>
        <v>15</v>
      </c>
      <c r="C278" s="23">
        <v>3</v>
      </c>
      <c r="D278" s="23">
        <v>0</v>
      </c>
      <c r="E278" s="23">
        <v>12</v>
      </c>
      <c r="F278" s="24">
        <v>0</v>
      </c>
      <c r="G278" s="38"/>
    </row>
    <row r="279" spans="1:10" s="28" customFormat="1" ht="21" customHeight="1" x14ac:dyDescent="0.2">
      <c r="A279" s="31" t="s">
        <v>27</v>
      </c>
      <c r="B279" s="9">
        <f>SUM(B280:B282)</f>
        <v>4</v>
      </c>
      <c r="C279" s="9">
        <f>SUM(C280:C282)</f>
        <v>0</v>
      </c>
      <c r="D279" s="9">
        <f>SUM(D280:D282)</f>
        <v>1</v>
      </c>
      <c r="E279" s="9">
        <f>SUM(E280:E282)</f>
        <v>3</v>
      </c>
      <c r="F279" s="10">
        <f>SUM(F280:F282)</f>
        <v>0</v>
      </c>
      <c r="G279" s="38"/>
    </row>
    <row r="280" spans="1:10" s="28" customFormat="1" ht="21" customHeight="1" x14ac:dyDescent="0.2">
      <c r="A280" s="29" t="s">
        <v>9</v>
      </c>
      <c r="B280" s="9">
        <f>SUM(C280:F280)</f>
        <v>1</v>
      </c>
      <c r="C280" s="23">
        <v>0</v>
      </c>
      <c r="D280" s="23">
        <v>1</v>
      </c>
      <c r="E280" s="23">
        <v>0</v>
      </c>
      <c r="F280" s="24">
        <v>0</v>
      </c>
      <c r="G280" s="38"/>
    </row>
    <row r="281" spans="1:10" s="28" customFormat="1" ht="21" customHeight="1" x14ac:dyDescent="0.2">
      <c r="A281" s="29" t="s">
        <v>11</v>
      </c>
      <c r="B281" s="9">
        <f t="shared" ref="B281:B282" si="93">SUM(C281:F281)</f>
        <v>1</v>
      </c>
      <c r="C281" s="23">
        <v>0</v>
      </c>
      <c r="D281" s="23">
        <v>0</v>
      </c>
      <c r="E281" s="23">
        <v>1</v>
      </c>
      <c r="F281" s="24">
        <v>0</v>
      </c>
      <c r="G281" s="38"/>
    </row>
    <row r="282" spans="1:10" s="28" customFormat="1" ht="21" customHeight="1" x14ac:dyDescent="0.2">
      <c r="A282" s="29" t="s">
        <v>12</v>
      </c>
      <c r="B282" s="9">
        <f t="shared" si="93"/>
        <v>2</v>
      </c>
      <c r="C282" s="23">
        <v>0</v>
      </c>
      <c r="D282" s="23">
        <v>0</v>
      </c>
      <c r="E282" s="23">
        <v>2</v>
      </c>
      <c r="F282" s="24">
        <v>0</v>
      </c>
      <c r="G282" s="38"/>
    </row>
    <row r="283" spans="1:10" s="28" customFormat="1" ht="21" customHeight="1" x14ac:dyDescent="0.2">
      <c r="A283" s="22" t="s">
        <v>17</v>
      </c>
      <c r="B283" s="12">
        <f>SUM(C283:F283)</f>
        <v>223</v>
      </c>
      <c r="C283" s="12">
        <f>SUM(C284+C287)</f>
        <v>17</v>
      </c>
      <c r="D283" s="12">
        <f>SUM(D284+D287)</f>
        <v>22</v>
      </c>
      <c r="E283" s="12">
        <f>SUM(E284+E287)</f>
        <v>149</v>
      </c>
      <c r="F283" s="13">
        <f>SUM(F284+F287)</f>
        <v>35</v>
      </c>
      <c r="G283" s="39"/>
      <c r="H283" s="30"/>
      <c r="I283" s="30"/>
      <c r="J283" s="30"/>
    </row>
    <row r="284" spans="1:10" s="2" customFormat="1" ht="21" customHeight="1" x14ac:dyDescent="0.2">
      <c r="A284" s="31" t="s">
        <v>5</v>
      </c>
      <c r="B284" s="9">
        <f>SUM(B285:B286)</f>
        <v>216</v>
      </c>
      <c r="C284" s="9">
        <f>SUM(C285:C286)</f>
        <v>15</v>
      </c>
      <c r="D284" s="9">
        <f>SUM(D285:D286)</f>
        <v>20</v>
      </c>
      <c r="E284" s="9">
        <f>SUM(E285:E286)</f>
        <v>147</v>
      </c>
      <c r="F284" s="10">
        <f>SUM(F285:F286)</f>
        <v>34</v>
      </c>
      <c r="G284" s="40"/>
    </row>
    <row r="285" spans="1:10" s="28" customFormat="1" ht="21" customHeight="1" x14ac:dyDescent="0.2">
      <c r="A285" s="29" t="s">
        <v>6</v>
      </c>
      <c r="B285" s="9">
        <f>SUM(C285:F285)</f>
        <v>215</v>
      </c>
      <c r="C285" s="23">
        <v>14</v>
      </c>
      <c r="D285" s="23">
        <v>20</v>
      </c>
      <c r="E285" s="23">
        <v>147</v>
      </c>
      <c r="F285" s="24">
        <v>34</v>
      </c>
      <c r="G285" s="39"/>
      <c r="H285" s="30"/>
      <c r="I285" s="30"/>
      <c r="J285" s="30"/>
    </row>
    <row r="286" spans="1:10" s="28" customFormat="1" ht="21" customHeight="1" x14ac:dyDescent="0.2">
      <c r="A286" s="29" t="s">
        <v>8</v>
      </c>
      <c r="B286" s="9">
        <f>SUM(C286:F286)</f>
        <v>1</v>
      </c>
      <c r="C286" s="23">
        <v>1</v>
      </c>
      <c r="D286" s="23">
        <v>0</v>
      </c>
      <c r="E286" s="23">
        <v>0</v>
      </c>
      <c r="F286" s="24">
        <v>0</v>
      </c>
      <c r="G286" s="38"/>
    </row>
    <row r="287" spans="1:10" s="28" customFormat="1" ht="21" customHeight="1" x14ac:dyDescent="0.2">
      <c r="A287" s="31" t="s">
        <v>27</v>
      </c>
      <c r="B287" s="9">
        <f>SUM(B288:B292)</f>
        <v>7</v>
      </c>
      <c r="C287" s="9">
        <f>SUM(C288:C292)</f>
        <v>2</v>
      </c>
      <c r="D287" s="9">
        <f>SUM(D288:D292)</f>
        <v>2</v>
      </c>
      <c r="E287" s="9">
        <f>SUM(E288:E292)</f>
        <v>2</v>
      </c>
      <c r="F287" s="10">
        <f>SUM(F288:F292)</f>
        <v>1</v>
      </c>
      <c r="G287" s="38"/>
    </row>
    <row r="288" spans="1:10" s="28" customFormat="1" ht="21" customHeight="1" x14ac:dyDescent="0.2">
      <c r="A288" s="29" t="s">
        <v>9</v>
      </c>
      <c r="B288" s="9">
        <f>SUM(C288:F288)</f>
        <v>2</v>
      </c>
      <c r="C288" s="23">
        <v>0</v>
      </c>
      <c r="D288" s="23">
        <v>0</v>
      </c>
      <c r="E288" s="23">
        <v>2</v>
      </c>
      <c r="F288" s="24">
        <v>0</v>
      </c>
      <c r="G288" s="38"/>
    </row>
    <row r="289" spans="1:7" s="28" customFormat="1" ht="21" customHeight="1" x14ac:dyDescent="0.2">
      <c r="A289" s="29" t="s">
        <v>10</v>
      </c>
      <c r="B289" s="9">
        <f t="shared" ref="B289:B292" si="94">SUM(C289:F289)</f>
        <v>1</v>
      </c>
      <c r="C289" s="23">
        <v>0</v>
      </c>
      <c r="D289" s="23">
        <v>0</v>
      </c>
      <c r="E289" s="23">
        <v>0</v>
      </c>
      <c r="F289" s="24">
        <v>1</v>
      </c>
      <c r="G289" s="38"/>
    </row>
    <row r="290" spans="1:7" s="28" customFormat="1" ht="21" customHeight="1" x14ac:dyDescent="0.2">
      <c r="A290" s="29" t="s">
        <v>33</v>
      </c>
      <c r="B290" s="9">
        <f t="shared" si="94"/>
        <v>1</v>
      </c>
      <c r="C290" s="23">
        <v>1</v>
      </c>
      <c r="D290" s="23">
        <v>0</v>
      </c>
      <c r="E290" s="23">
        <v>0</v>
      </c>
      <c r="F290" s="24">
        <v>0</v>
      </c>
      <c r="G290" s="38"/>
    </row>
    <row r="291" spans="1:7" s="28" customFormat="1" ht="21" customHeight="1" x14ac:dyDescent="0.2">
      <c r="A291" s="29" t="s">
        <v>11</v>
      </c>
      <c r="B291" s="9">
        <f t="shared" si="94"/>
        <v>2</v>
      </c>
      <c r="C291" s="23">
        <v>1</v>
      </c>
      <c r="D291" s="23">
        <v>1</v>
      </c>
      <c r="E291" s="23">
        <v>0</v>
      </c>
      <c r="F291" s="24">
        <v>0</v>
      </c>
      <c r="G291" s="38"/>
    </row>
    <row r="292" spans="1:7" s="28" customFormat="1" ht="21" customHeight="1" x14ac:dyDescent="0.2">
      <c r="A292" s="29" t="s">
        <v>12</v>
      </c>
      <c r="B292" s="9">
        <f t="shared" si="94"/>
        <v>1</v>
      </c>
      <c r="C292" s="23">
        <v>0</v>
      </c>
      <c r="D292" s="23">
        <v>1</v>
      </c>
      <c r="E292" s="23">
        <v>0</v>
      </c>
      <c r="F292" s="24">
        <v>0</v>
      </c>
      <c r="G292" s="38"/>
    </row>
    <row r="293" spans="1:7" s="3" customFormat="1" ht="8.25" customHeight="1" x14ac:dyDescent="0.2">
      <c r="A293" s="17"/>
      <c r="B293" s="17"/>
      <c r="C293" s="17"/>
      <c r="D293" s="17"/>
      <c r="E293" s="17"/>
      <c r="F293" s="18"/>
      <c r="G293" s="41"/>
    </row>
    <row r="294" spans="1:7" ht="15" customHeight="1" x14ac:dyDescent="0.2">
      <c r="A294" s="35" t="s">
        <v>32</v>
      </c>
      <c r="B294" s="19"/>
      <c r="C294" s="19"/>
      <c r="D294" s="19"/>
      <c r="E294" s="19"/>
      <c r="F294" s="19"/>
      <c r="G294" s="42"/>
    </row>
    <row r="295" spans="1:7" ht="12.95" customHeight="1" x14ac:dyDescent="0.25">
      <c r="A295" s="16" t="s">
        <v>21</v>
      </c>
      <c r="B295" s="16"/>
      <c r="C295" s="16"/>
      <c r="D295" s="16"/>
      <c r="E295" s="16"/>
      <c r="F295" s="16"/>
    </row>
    <row r="296" spans="1:7" ht="12.95" customHeight="1" x14ac:dyDescent="0.2">
      <c r="A296" s="43" t="s">
        <v>36</v>
      </c>
      <c r="B296" s="20"/>
      <c r="C296" s="20"/>
      <c r="D296" s="20"/>
      <c r="E296" s="20"/>
      <c r="F296" s="16"/>
    </row>
    <row r="297" spans="1:7" ht="12.95" customHeight="1" x14ac:dyDescent="0.2">
      <c r="A297" s="43" t="s">
        <v>35</v>
      </c>
      <c r="B297" s="20"/>
      <c r="C297" s="20"/>
      <c r="D297" s="20"/>
      <c r="E297" s="20"/>
      <c r="F297" s="16"/>
    </row>
    <row r="298" spans="1:7" ht="12.95" customHeight="1" x14ac:dyDescent="0.25">
      <c r="A298" s="21" t="s">
        <v>22</v>
      </c>
      <c r="B298" s="16"/>
      <c r="C298" s="16"/>
      <c r="D298" s="16"/>
      <c r="E298" s="16"/>
      <c r="F298" s="16"/>
    </row>
    <row r="299" spans="1:7" ht="12.95" customHeight="1" x14ac:dyDescent="0.25">
      <c r="A299" s="16" t="s">
        <v>23</v>
      </c>
      <c r="B299" s="16"/>
      <c r="C299" s="16"/>
      <c r="D299" s="16"/>
      <c r="E299" s="16"/>
      <c r="F299" s="16"/>
    </row>
  </sheetData>
  <mergeCells count="9">
    <mergeCell ref="B227:F227"/>
    <mergeCell ref="B124:F124"/>
    <mergeCell ref="B175:F175"/>
    <mergeCell ref="A2:F2"/>
    <mergeCell ref="A3:F3"/>
    <mergeCell ref="A4:F4"/>
    <mergeCell ref="A6:A7"/>
    <mergeCell ref="B6:B7"/>
    <mergeCell ref="C6:F6"/>
  </mergeCells>
  <pageMargins left="0.74803149606299213" right="0.74803149606299213" top="0.98425196850393704" bottom="0.98425196850393704" header="0" footer="0"/>
  <pageSetup scale="75" firstPageNumber="37" orientation="portrait" useFirstPageNumber="1" r:id="rId1"/>
  <headerFooter alignWithMargins="0">
    <oddFooter>&amp;L&amp;"Arial,Normal"&amp;12&amp;P</oddFooter>
  </headerFooter>
  <ignoredErrors>
    <ignoredError sqref="B10:F11 B13:F291 C9:F9 C12:F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</vt:lpstr>
      <vt:lpstr>'cuadro 9'!Área_de_impresión</vt:lpstr>
      <vt:lpstr>'cuadro 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2022-09-08T20:31:34Z</cp:lastPrinted>
  <dcterms:created xsi:type="dcterms:W3CDTF">2022-02-04T15:06:37Z</dcterms:created>
  <dcterms:modified xsi:type="dcterms:W3CDTF">2022-09-08T20:31:43Z</dcterms:modified>
</cp:coreProperties>
</file>